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7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9" i="1" l="1"/>
  <c r="Q109" i="1"/>
  <c r="P109" i="1"/>
  <c r="O109" i="1"/>
  <c r="N109" i="1"/>
  <c r="M109" i="1"/>
  <c r="L109" i="1"/>
  <c r="J109" i="1"/>
  <c r="I109" i="1"/>
  <c r="H109" i="1"/>
  <c r="G109" i="1"/>
  <c r="F109" i="1"/>
  <c r="R105" i="1" l="1"/>
  <c r="Q105" i="1"/>
  <c r="P105" i="1"/>
  <c r="O105" i="1"/>
  <c r="N105" i="1"/>
  <c r="M105" i="1"/>
  <c r="L105" i="1"/>
  <c r="J105" i="1"/>
  <c r="I105" i="1"/>
  <c r="H105" i="1"/>
  <c r="G105" i="1"/>
  <c r="F105" i="1"/>
  <c r="R101" i="1" l="1"/>
  <c r="Q101" i="1"/>
  <c r="P101" i="1"/>
  <c r="O101" i="1"/>
  <c r="N101" i="1"/>
  <c r="M101" i="1"/>
  <c r="L101" i="1"/>
  <c r="J101" i="1"/>
  <c r="I101" i="1"/>
  <c r="H101" i="1"/>
  <c r="G101" i="1"/>
  <c r="F101" i="1"/>
  <c r="R97" i="1" l="1"/>
  <c r="Q97" i="1"/>
  <c r="P97" i="1"/>
  <c r="O97" i="1"/>
  <c r="N97" i="1"/>
  <c r="M97" i="1"/>
  <c r="L97" i="1"/>
  <c r="J97" i="1"/>
  <c r="I97" i="1"/>
  <c r="H97" i="1"/>
  <c r="G97" i="1"/>
  <c r="F97" i="1"/>
  <c r="R93" i="1" l="1"/>
  <c r="Q93" i="1"/>
  <c r="P93" i="1"/>
  <c r="O93" i="1"/>
  <c r="N93" i="1"/>
  <c r="M93" i="1"/>
  <c r="L93" i="1"/>
  <c r="J93" i="1"/>
  <c r="I93" i="1"/>
  <c r="H93" i="1"/>
  <c r="G93" i="1"/>
  <c r="F93" i="1"/>
  <c r="R89" i="1" l="1"/>
  <c r="Q89" i="1"/>
  <c r="P89" i="1"/>
  <c r="O89" i="1"/>
  <c r="N89" i="1"/>
  <c r="M89" i="1"/>
  <c r="L89" i="1"/>
  <c r="J89" i="1"/>
  <c r="I89" i="1"/>
  <c r="H89" i="1"/>
  <c r="G89" i="1"/>
  <c r="F89" i="1"/>
  <c r="R85" i="1" l="1"/>
  <c r="Q85" i="1"/>
  <c r="P85" i="1"/>
  <c r="O85" i="1"/>
  <c r="N85" i="1"/>
  <c r="M85" i="1"/>
  <c r="L85" i="1"/>
  <c r="J85" i="1"/>
  <c r="I85" i="1"/>
  <c r="H85" i="1"/>
  <c r="G85" i="1"/>
  <c r="F85" i="1"/>
  <c r="R81" i="1" l="1"/>
  <c r="Q81" i="1"/>
  <c r="P81" i="1"/>
  <c r="O81" i="1"/>
  <c r="N81" i="1"/>
  <c r="M81" i="1"/>
  <c r="L81" i="1"/>
  <c r="J81" i="1"/>
  <c r="I81" i="1"/>
  <c r="H81" i="1"/>
  <c r="G81" i="1"/>
  <c r="F81" i="1"/>
  <c r="R77" i="1"/>
  <c r="Q77" i="1"/>
  <c r="P77" i="1"/>
  <c r="O77" i="1"/>
  <c r="N77" i="1"/>
  <c r="M77" i="1"/>
  <c r="L77" i="1"/>
  <c r="J77" i="1"/>
  <c r="I77" i="1"/>
  <c r="H77" i="1"/>
  <c r="G77" i="1"/>
  <c r="F77" i="1"/>
  <c r="R73" i="1" l="1"/>
  <c r="Q73" i="1"/>
  <c r="P73" i="1"/>
  <c r="O73" i="1"/>
  <c r="N73" i="1"/>
  <c r="M73" i="1"/>
  <c r="L73" i="1"/>
  <c r="J73" i="1"/>
  <c r="I73" i="1"/>
  <c r="H73" i="1"/>
  <c r="G73" i="1"/>
  <c r="F73" i="1"/>
  <c r="R69" i="1" l="1"/>
  <c r="Q69" i="1"/>
  <c r="P69" i="1"/>
  <c r="O69" i="1"/>
  <c r="N69" i="1"/>
  <c r="M69" i="1"/>
  <c r="L69" i="1"/>
  <c r="J69" i="1"/>
  <c r="I69" i="1"/>
  <c r="H69" i="1"/>
  <c r="G69" i="1"/>
  <c r="F69" i="1"/>
  <c r="R65" i="1"/>
  <c r="Q65" i="1"/>
  <c r="P65" i="1"/>
  <c r="O65" i="1"/>
  <c r="N65" i="1"/>
  <c r="M65" i="1"/>
  <c r="L65" i="1"/>
  <c r="J65" i="1"/>
  <c r="I65" i="1"/>
  <c r="H65" i="1"/>
  <c r="G65" i="1"/>
  <c r="F65" i="1"/>
  <c r="R61" i="1"/>
  <c r="Q61" i="1"/>
  <c r="P61" i="1"/>
  <c r="O61" i="1"/>
  <c r="N61" i="1"/>
  <c r="M61" i="1"/>
  <c r="L61" i="1"/>
  <c r="J61" i="1"/>
  <c r="I61" i="1"/>
  <c r="H61" i="1"/>
  <c r="G61" i="1"/>
  <c r="F61" i="1"/>
  <c r="R57" i="1"/>
  <c r="Q57" i="1"/>
  <c r="P57" i="1"/>
  <c r="O57" i="1"/>
  <c r="N57" i="1"/>
  <c r="M57" i="1"/>
  <c r="L57" i="1"/>
  <c r="J57" i="1"/>
  <c r="I57" i="1"/>
  <c r="H57" i="1"/>
  <c r="G57" i="1"/>
  <c r="F57" i="1"/>
  <c r="R53" i="1"/>
  <c r="Q53" i="1"/>
  <c r="P53" i="1"/>
  <c r="O53" i="1"/>
  <c r="N53" i="1"/>
  <c r="M53" i="1"/>
  <c r="L53" i="1"/>
  <c r="J53" i="1"/>
  <c r="I53" i="1"/>
  <c r="H53" i="1"/>
  <c r="G53" i="1"/>
  <c r="F53" i="1"/>
  <c r="R49" i="1"/>
  <c r="Q49" i="1"/>
  <c r="P49" i="1"/>
  <c r="O49" i="1"/>
  <c r="N49" i="1"/>
  <c r="M49" i="1"/>
  <c r="L49" i="1"/>
  <c r="J49" i="1"/>
  <c r="I49" i="1"/>
  <c r="H49" i="1"/>
  <c r="G49" i="1"/>
  <c r="F49" i="1"/>
  <c r="O45" i="1"/>
  <c r="G45" i="1"/>
  <c r="R45" i="1"/>
  <c r="Q45" i="1"/>
  <c r="P45" i="1"/>
  <c r="N45" i="1"/>
  <c r="M45" i="1"/>
  <c r="L45" i="1"/>
  <c r="J45" i="1"/>
  <c r="I45" i="1"/>
  <c r="H45" i="1"/>
  <c r="F45" i="1"/>
  <c r="R41" i="1"/>
  <c r="P41" i="1"/>
  <c r="O41" i="1"/>
  <c r="N41" i="1"/>
  <c r="M41" i="1"/>
  <c r="L41" i="1"/>
  <c r="J41" i="1"/>
  <c r="I41" i="1"/>
  <c r="H41" i="1"/>
  <c r="G41" i="1"/>
  <c r="F41" i="1"/>
  <c r="G37" i="1"/>
  <c r="F37" i="1"/>
  <c r="L37" i="1"/>
  <c r="J37" i="1"/>
  <c r="R37" i="1"/>
  <c r="N37" i="1"/>
  <c r="M37" i="1"/>
  <c r="H37" i="1"/>
  <c r="Q37" i="1"/>
  <c r="P37" i="1"/>
  <c r="O37" i="1"/>
  <c r="I37" i="1"/>
  <c r="G21" i="1"/>
  <c r="G25" i="1"/>
  <c r="G33" i="1"/>
  <c r="G29" i="1"/>
  <c r="H29" i="1"/>
  <c r="F29" i="1"/>
  <c r="H25" i="1"/>
  <c r="F25" i="1"/>
  <c r="H21" i="1"/>
  <c r="F21" i="1"/>
  <c r="H33" i="1"/>
  <c r="F33" i="1"/>
  <c r="N33" i="1"/>
  <c r="N29" i="1"/>
  <c r="N25" i="1"/>
  <c r="N21" i="1"/>
  <c r="Q33" i="1"/>
  <c r="Q29" i="1"/>
  <c r="Q25" i="1"/>
  <c r="Q21" i="1"/>
  <c r="P33" i="1"/>
  <c r="P29" i="1"/>
  <c r="P25" i="1"/>
  <c r="P21" i="1"/>
  <c r="O33" i="1"/>
  <c r="O29" i="1"/>
  <c r="O25" i="1"/>
  <c r="O21" i="1"/>
  <c r="J33" i="1"/>
  <c r="M33" i="1"/>
  <c r="M29" i="1"/>
  <c r="M25" i="1"/>
  <c r="M21" i="1"/>
  <c r="L33" i="1"/>
  <c r="L29" i="1"/>
  <c r="L25" i="1"/>
  <c r="L21" i="1"/>
  <c r="R33" i="1"/>
  <c r="R29" i="1"/>
  <c r="R25" i="1"/>
  <c r="R21" i="1"/>
  <c r="I21" i="1"/>
  <c r="I33" i="1"/>
  <c r="I29" i="1"/>
  <c r="I25" i="1"/>
  <c r="J29" i="1"/>
  <c r="J25" i="1"/>
  <c r="J21" i="1"/>
  <c r="H17" i="1"/>
  <c r="H13" i="1"/>
  <c r="H9" i="1"/>
  <c r="G17" i="1"/>
  <c r="F17" i="1"/>
  <c r="F13" i="1"/>
  <c r="G13" i="1"/>
  <c r="G9" i="1"/>
  <c r="F9" i="1"/>
  <c r="R17" i="1"/>
  <c r="R13" i="1"/>
  <c r="R9" i="1"/>
  <c r="J9" i="1"/>
  <c r="Q17" i="1"/>
  <c r="Q13" i="1"/>
  <c r="Q9" i="1"/>
  <c r="P17" i="1"/>
  <c r="P13" i="1"/>
  <c r="P9" i="1"/>
  <c r="N13" i="1"/>
  <c r="N9" i="1"/>
  <c r="N17" i="1"/>
  <c r="I17" i="1"/>
  <c r="I13" i="1"/>
  <c r="I9" i="1"/>
  <c r="M13" i="1"/>
  <c r="M9" i="1"/>
  <c r="J13" i="1"/>
  <c r="J17" i="1"/>
  <c r="O9" i="1"/>
  <c r="O13" i="1"/>
  <c r="O17" i="1"/>
  <c r="L17" i="1"/>
  <c r="L13" i="1"/>
  <c r="L9" i="1"/>
  <c r="M17" i="1"/>
</calcChain>
</file>

<file path=xl/sharedStrings.xml><?xml version="1.0" encoding="utf-8"?>
<sst xmlns="http://schemas.openxmlformats.org/spreadsheetml/2006/main" count="228" uniqueCount="126">
  <si>
    <t>Megnevezés</t>
  </si>
  <si>
    <t>2019. július</t>
  </si>
  <si>
    <t>2019. augusztus</t>
  </si>
  <si>
    <t>2019. szeptember</t>
  </si>
  <si>
    <t>2019. október</t>
  </si>
  <si>
    <t>2019. november</t>
  </si>
  <si>
    <t>2019. december</t>
  </si>
  <si>
    <t>2020. január</t>
  </si>
  <si>
    <t>2020. február</t>
  </si>
  <si>
    <t>2020. március</t>
  </si>
  <si>
    <t>2020. április</t>
  </si>
  <si>
    <t>2020. május</t>
  </si>
  <si>
    <t>2020. június</t>
  </si>
  <si>
    <t>2019. III. negyedév</t>
  </si>
  <si>
    <t>2019. IV. negyedév</t>
  </si>
  <si>
    <t>2020. I. negyedév</t>
  </si>
  <si>
    <t>2020. II. negyedév</t>
  </si>
  <si>
    <t>Részletezés</t>
  </si>
  <si>
    <t>Illetmények</t>
  </si>
  <si>
    <t>Létszám</t>
  </si>
  <si>
    <t>Pedagógus</t>
  </si>
  <si>
    <t xml:space="preserve">Technikai </t>
  </si>
  <si>
    <t>NOKS</t>
  </si>
  <si>
    <t>Ebből vezetői illetmények</t>
  </si>
  <si>
    <t>Készenlét, ügyelet, helyettesítés, túlóra</t>
  </si>
  <si>
    <t>Összesen:</t>
  </si>
  <si>
    <t>Végkielégítés</t>
  </si>
  <si>
    <t>Jubileumi jutalom</t>
  </si>
  <si>
    <t>Iskola-rendszerű képzés költsége</t>
  </si>
  <si>
    <t>Közlekedési költségtérítés</t>
  </si>
  <si>
    <t>Bérkompenzáció</t>
  </si>
  <si>
    <t>Betegszabadság</t>
  </si>
  <si>
    <t>Megállapodás alapján utólag fizetett járandóság</t>
  </si>
  <si>
    <t>Előző évekre vonatkozó járandóság</t>
  </si>
  <si>
    <t>Béren kívüli juttatások (SZÉP-kártya)</t>
  </si>
  <si>
    <t>-</t>
  </si>
  <si>
    <t>2020. III. negyedév</t>
  </si>
  <si>
    <t>2020. IV. negyedév</t>
  </si>
  <si>
    <t>2021. I. negyedév</t>
  </si>
  <si>
    <t>2020. július</t>
  </si>
  <si>
    <t>2020. augusztus</t>
  </si>
  <si>
    <t>2020. szeptember</t>
  </si>
  <si>
    <t>2020. október</t>
  </si>
  <si>
    <t>2020. november</t>
  </si>
  <si>
    <t>2020. december</t>
  </si>
  <si>
    <t>2021. II. negyedév</t>
  </si>
  <si>
    <t>2021. január</t>
  </si>
  <si>
    <t>2021. február</t>
  </si>
  <si>
    <t>2021. március</t>
  </si>
  <si>
    <t>2021. április</t>
  </si>
  <si>
    <t>2021. május</t>
  </si>
  <si>
    <t>2021. június</t>
  </si>
  <si>
    <t>2021. III. negyedév</t>
  </si>
  <si>
    <t>2021. július</t>
  </si>
  <si>
    <t>2021. augusztus</t>
  </si>
  <si>
    <t>2021. szeptember</t>
  </si>
  <si>
    <t>2021. IV. negyedév</t>
  </si>
  <si>
    <t>2021. október</t>
  </si>
  <si>
    <t>2021. november</t>
  </si>
  <si>
    <t>2021. december</t>
  </si>
  <si>
    <t>2022. I negyedév</t>
  </si>
  <si>
    <t>2022. január</t>
  </si>
  <si>
    <t>2022. február</t>
  </si>
  <si>
    <t>2022. március</t>
  </si>
  <si>
    <t>2022. április</t>
  </si>
  <si>
    <t>2022. május</t>
  </si>
  <si>
    <t>2022. június</t>
  </si>
  <si>
    <t>2022. július</t>
  </si>
  <si>
    <t>2022. szeptember</t>
  </si>
  <si>
    <t>2022. augusztus</t>
  </si>
  <si>
    <t>2022. II. negyedév</t>
  </si>
  <si>
    <t>2022. III negyedév</t>
  </si>
  <si>
    <t>2022. IV. negyedév</t>
  </si>
  <si>
    <t>2022. október</t>
  </si>
  <si>
    <t>2022. november</t>
  </si>
  <si>
    <t>2022. december</t>
  </si>
  <si>
    <t>2023. I negyedév</t>
  </si>
  <si>
    <t>2023. január</t>
  </si>
  <si>
    <t>2023. február</t>
  </si>
  <si>
    <t>2023. március</t>
  </si>
  <si>
    <t>Rendszergazdai megbízások</t>
  </si>
  <si>
    <t>2023. április</t>
  </si>
  <si>
    <t>2023. május</t>
  </si>
  <si>
    <t>2023. június</t>
  </si>
  <si>
    <t>2023. II negyedév</t>
  </si>
  <si>
    <t>2023. III negyedév</t>
  </si>
  <si>
    <t>2023. július</t>
  </si>
  <si>
    <t>2023. augusztus</t>
  </si>
  <si>
    <t>2023. szeptember</t>
  </si>
  <si>
    <t>2023. október</t>
  </si>
  <si>
    <t>2023. november</t>
  </si>
  <si>
    <t>2023. december</t>
  </si>
  <si>
    <t>2024. január</t>
  </si>
  <si>
    <t>2024. február</t>
  </si>
  <si>
    <t>2024. március</t>
  </si>
  <si>
    <t>2023. IV negyedév</t>
  </si>
  <si>
    <t>2024. I negyedév</t>
  </si>
  <si>
    <t>2024. II negyedév</t>
  </si>
  <si>
    <t>2024. április</t>
  </si>
  <si>
    <t>2024. május</t>
  </si>
  <si>
    <t>2024. június</t>
  </si>
  <si>
    <t>Vas Vármegyei Szakképzési Centrum</t>
  </si>
  <si>
    <t>2024. III negyedév</t>
  </si>
  <si>
    <t>2024. július</t>
  </si>
  <si>
    <t>2024. augusztus</t>
  </si>
  <si>
    <t>2024. szeptember</t>
  </si>
  <si>
    <t>2024. IV negyedév</t>
  </si>
  <si>
    <t>2024. október</t>
  </si>
  <si>
    <t>2024. november</t>
  </si>
  <si>
    <t>2024. december</t>
  </si>
  <si>
    <t>2025. I negyedév</t>
  </si>
  <si>
    <t>2025. január</t>
  </si>
  <si>
    <t>2025. február</t>
  </si>
  <si>
    <t>2025. március</t>
  </si>
  <si>
    <t>2025. II negyedév</t>
  </si>
  <si>
    <t>2025. április</t>
  </si>
  <si>
    <t>2025. május</t>
  </si>
  <si>
    <t>2025. június</t>
  </si>
  <si>
    <t>2025. III negyedév</t>
  </si>
  <si>
    <t>2025. július</t>
  </si>
  <si>
    <t>2025. augusztus</t>
  </si>
  <si>
    <t>2025. szeptember</t>
  </si>
  <si>
    <t>2025. IV. negyedév</t>
  </si>
  <si>
    <t>2025. október</t>
  </si>
  <si>
    <t>2025. november</t>
  </si>
  <si>
    <t>2025.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</si>
</sst>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0" fillId="0" borderId="5" xfId="0" applyNumberFormat="1" applyBorder="1" applyAlignment="1">
      <alignment horizontal="center" vertical="center"/>
    </xf>
    <xf numFmtId="6" fontId="0" fillId="0" borderId="2" xfId="0" applyNumberFormat="1" applyBorder="1" applyAlignment="1">
      <alignment horizontal="center" vertical="center"/>
    </xf>
    <xf numFmtId="6" fontId="0" fillId="0" borderId="10" xfId="0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164" fontId="2" fillId="0" borderId="1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tabSelected="1" topLeftCell="J97" zoomScale="90" zoomScaleNormal="90" workbookViewId="0">
      <selection activeCell="U109" sqref="U109"/>
    </sheetView>
  </sheetViews>
  <sheetFormatPr defaultRowHeight="15" x14ac:dyDescent="0.25"/>
  <cols>
    <col min="2" max="5" width="17.28515625" customWidth="1"/>
    <col min="6" max="6" width="25.42578125" style="1" customWidth="1"/>
    <col min="7" max="7" width="27.140625" customWidth="1"/>
    <col min="8" max="8" width="21.7109375" customWidth="1"/>
    <col min="9" max="9" width="30.85546875" customWidth="1"/>
    <col min="10" max="10" width="21.140625" customWidth="1"/>
    <col min="11" max="11" width="31" bestFit="1" customWidth="1"/>
    <col min="12" max="12" width="26.5703125" style="1" customWidth="1"/>
    <col min="13" max="13" width="21.42578125" customWidth="1"/>
    <col min="14" max="14" width="20.7109375" customWidth="1"/>
    <col min="15" max="15" width="21.28515625" customWidth="1"/>
    <col min="16" max="16" width="36.42578125" customWidth="1"/>
    <col min="17" max="17" width="32.85546875" customWidth="1"/>
    <col min="18" max="18" width="33.140625" customWidth="1"/>
  </cols>
  <sheetData>
    <row r="2" spans="1:19" ht="18.75" x14ac:dyDescent="0.3">
      <c r="B2" s="45" t="s">
        <v>101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8.75" customHeight="1" x14ac:dyDescent="0.25">
      <c r="B4" s="5"/>
      <c r="C4" s="49" t="s">
        <v>19</v>
      </c>
      <c r="D4" s="49"/>
      <c r="E4" s="49"/>
      <c r="F4" s="21" t="s">
        <v>0</v>
      </c>
      <c r="G4" s="21" t="s">
        <v>17</v>
      </c>
      <c r="H4" s="20" t="s">
        <v>24</v>
      </c>
      <c r="I4" s="21" t="s">
        <v>26</v>
      </c>
      <c r="J4" s="21" t="s">
        <v>27</v>
      </c>
      <c r="K4" s="21" t="s">
        <v>28</v>
      </c>
      <c r="L4" s="21" t="s">
        <v>29</v>
      </c>
      <c r="M4" s="21" t="s">
        <v>30</v>
      </c>
      <c r="N4" s="21" t="s">
        <v>31</v>
      </c>
      <c r="O4" s="20" t="s">
        <v>80</v>
      </c>
      <c r="P4" s="20" t="s">
        <v>32</v>
      </c>
      <c r="Q4" s="22" t="s">
        <v>33</v>
      </c>
      <c r="R4" s="22" t="s">
        <v>34</v>
      </c>
      <c r="S4" s="2"/>
    </row>
    <row r="5" spans="1:19" x14ac:dyDescent="0.25">
      <c r="B5" s="6"/>
      <c r="C5" s="7" t="s">
        <v>20</v>
      </c>
      <c r="D5" s="7" t="s">
        <v>21</v>
      </c>
      <c r="E5" s="7" t="s">
        <v>22</v>
      </c>
      <c r="F5" s="7" t="s">
        <v>18</v>
      </c>
      <c r="G5" s="7" t="s">
        <v>23</v>
      </c>
      <c r="H5" s="6"/>
      <c r="I5" s="6"/>
      <c r="J5" s="17"/>
      <c r="K5" s="6"/>
      <c r="L5" s="7"/>
      <c r="M5" s="6"/>
      <c r="N5" s="6"/>
      <c r="O5" s="6"/>
      <c r="P5" s="6"/>
      <c r="Q5" s="6"/>
      <c r="R5" s="23"/>
    </row>
    <row r="6" spans="1:19" ht="30" customHeight="1" x14ac:dyDescent="0.25">
      <c r="A6" s="46" t="s">
        <v>13</v>
      </c>
      <c r="B6" s="6" t="s">
        <v>1</v>
      </c>
      <c r="C6" s="50">
        <v>517</v>
      </c>
      <c r="D6" s="50">
        <v>177</v>
      </c>
      <c r="E6" s="50">
        <v>30</v>
      </c>
      <c r="F6" s="17">
        <v>273899513</v>
      </c>
      <c r="G6" s="17">
        <v>24665771</v>
      </c>
      <c r="H6" s="17">
        <v>1944565</v>
      </c>
      <c r="I6" s="17">
        <v>0</v>
      </c>
      <c r="J6" s="17">
        <v>4679150</v>
      </c>
      <c r="K6" s="6"/>
      <c r="L6" s="17">
        <v>415008</v>
      </c>
      <c r="M6" s="17">
        <v>311900</v>
      </c>
      <c r="N6" s="17">
        <v>991415</v>
      </c>
      <c r="O6" s="17">
        <v>450000</v>
      </c>
      <c r="P6" s="17">
        <v>4950000</v>
      </c>
      <c r="Q6" s="17">
        <v>0</v>
      </c>
      <c r="R6" s="17">
        <v>0</v>
      </c>
    </row>
    <row r="7" spans="1:19" ht="30" customHeight="1" x14ac:dyDescent="0.25">
      <c r="A7" s="47"/>
      <c r="B7" s="6" t="s">
        <v>2</v>
      </c>
      <c r="C7" s="40"/>
      <c r="D7" s="40"/>
      <c r="E7" s="40"/>
      <c r="F7" s="17">
        <v>258018903</v>
      </c>
      <c r="G7" s="17">
        <v>25051471</v>
      </c>
      <c r="H7" s="17">
        <v>634930</v>
      </c>
      <c r="I7" s="17">
        <v>345100</v>
      </c>
      <c r="J7" s="17">
        <v>26824107</v>
      </c>
      <c r="K7" s="6"/>
      <c r="L7" s="17">
        <v>561734</v>
      </c>
      <c r="M7" s="17">
        <v>291800</v>
      </c>
      <c r="N7" s="17">
        <v>535538</v>
      </c>
      <c r="O7" s="17">
        <v>450000</v>
      </c>
      <c r="P7" s="17">
        <v>690186</v>
      </c>
      <c r="Q7" s="17">
        <v>0</v>
      </c>
      <c r="R7" s="17">
        <v>0</v>
      </c>
    </row>
    <row r="8" spans="1:19" s="3" customFormat="1" ht="33.75" customHeight="1" thickBot="1" x14ac:dyDescent="0.3">
      <c r="A8" s="48"/>
      <c r="B8" s="8" t="s">
        <v>3</v>
      </c>
      <c r="C8" s="41"/>
      <c r="D8" s="41"/>
      <c r="E8" s="41"/>
      <c r="F8" s="18">
        <v>239341561</v>
      </c>
      <c r="G8" s="18">
        <v>25435141</v>
      </c>
      <c r="H8" s="18">
        <v>859533</v>
      </c>
      <c r="I8" s="18">
        <v>0</v>
      </c>
      <c r="J8" s="18">
        <v>8625750</v>
      </c>
      <c r="K8" s="8"/>
      <c r="L8" s="18">
        <v>2050301</v>
      </c>
      <c r="M8" s="18">
        <v>277400</v>
      </c>
      <c r="N8" s="18">
        <v>1462524</v>
      </c>
      <c r="O8" s="18">
        <v>450000</v>
      </c>
      <c r="P8" s="18">
        <v>1108520</v>
      </c>
      <c r="Q8" s="18">
        <v>0</v>
      </c>
      <c r="R8" s="18">
        <v>0</v>
      </c>
    </row>
    <row r="9" spans="1:19" s="3" customFormat="1" ht="33.75" customHeight="1" thickBot="1" x14ac:dyDescent="0.3">
      <c r="A9" s="24"/>
      <c r="B9" s="10" t="s">
        <v>25</v>
      </c>
      <c r="C9" s="11" t="s">
        <v>35</v>
      </c>
      <c r="D9" s="11" t="s">
        <v>35</v>
      </c>
      <c r="E9" s="11" t="s">
        <v>35</v>
      </c>
      <c r="F9" s="16">
        <f>SUM(F6:F8)</f>
        <v>771259977</v>
      </c>
      <c r="G9" s="16">
        <f>SUM(G6:G8)</f>
        <v>75152383</v>
      </c>
      <c r="H9" s="16">
        <f>SUM(H6:H8)</f>
        <v>3439028</v>
      </c>
      <c r="I9" s="16">
        <f>SUM(I7:I8)</f>
        <v>345100</v>
      </c>
      <c r="J9" s="16">
        <f>SUM(J6:J8)</f>
        <v>40129007</v>
      </c>
      <c r="K9" s="11"/>
      <c r="L9" s="16">
        <f t="shared" ref="L9:Q9" si="0">SUM(L6:L8)</f>
        <v>3027043</v>
      </c>
      <c r="M9" s="16">
        <f t="shared" si="0"/>
        <v>881100</v>
      </c>
      <c r="N9" s="16">
        <f t="shared" si="0"/>
        <v>2989477</v>
      </c>
      <c r="O9" s="16">
        <f t="shared" si="0"/>
        <v>1350000</v>
      </c>
      <c r="P9" s="16">
        <f t="shared" si="0"/>
        <v>6748706</v>
      </c>
      <c r="Q9" s="16">
        <f t="shared" si="0"/>
        <v>0</v>
      </c>
      <c r="R9" s="16">
        <f>SUM(R6:R8)</f>
        <v>0</v>
      </c>
    </row>
    <row r="10" spans="1:19" ht="30" customHeight="1" x14ac:dyDescent="0.25">
      <c r="A10" s="42" t="s">
        <v>14</v>
      </c>
      <c r="B10" s="9" t="s">
        <v>4</v>
      </c>
      <c r="C10" s="39">
        <v>521</v>
      </c>
      <c r="D10" s="39">
        <v>176</v>
      </c>
      <c r="E10" s="39">
        <v>30</v>
      </c>
      <c r="F10" s="19">
        <v>250582175</v>
      </c>
      <c r="G10" s="19">
        <v>25435141</v>
      </c>
      <c r="H10" s="19">
        <v>6537902</v>
      </c>
      <c r="I10" s="19">
        <v>0</v>
      </c>
      <c r="J10" s="19">
        <v>5712660</v>
      </c>
      <c r="K10" s="9"/>
      <c r="L10" s="19">
        <v>1835931</v>
      </c>
      <c r="M10" s="19">
        <v>265300</v>
      </c>
      <c r="N10" s="19">
        <v>1400463</v>
      </c>
      <c r="O10" s="19">
        <v>450000</v>
      </c>
      <c r="P10" s="19">
        <v>0</v>
      </c>
      <c r="Q10" s="19">
        <v>0</v>
      </c>
      <c r="R10" s="19">
        <v>0</v>
      </c>
    </row>
    <row r="11" spans="1:19" ht="30" customHeight="1" x14ac:dyDescent="0.25">
      <c r="A11" s="43"/>
      <c r="B11" s="6" t="s">
        <v>5</v>
      </c>
      <c r="C11" s="40"/>
      <c r="D11" s="40"/>
      <c r="E11" s="40"/>
      <c r="F11" s="17">
        <v>257282127</v>
      </c>
      <c r="G11" s="17">
        <v>25435141</v>
      </c>
      <c r="H11" s="17">
        <v>6579660</v>
      </c>
      <c r="I11" s="17">
        <v>0</v>
      </c>
      <c r="J11" s="17">
        <v>3658300</v>
      </c>
      <c r="K11" s="6"/>
      <c r="L11" s="17">
        <v>1906817</v>
      </c>
      <c r="M11" s="17">
        <v>265300</v>
      </c>
      <c r="N11" s="17">
        <v>1454452</v>
      </c>
      <c r="O11" s="17">
        <v>450000</v>
      </c>
      <c r="P11" s="17">
        <v>0</v>
      </c>
      <c r="Q11" s="17">
        <v>0</v>
      </c>
      <c r="R11" s="17">
        <v>0</v>
      </c>
    </row>
    <row r="12" spans="1:19" s="3" customFormat="1" ht="35.25" customHeight="1" thickBot="1" x14ac:dyDescent="0.3">
      <c r="A12" s="44"/>
      <c r="B12" s="8" t="s">
        <v>6</v>
      </c>
      <c r="C12" s="41"/>
      <c r="D12" s="41"/>
      <c r="E12" s="41"/>
      <c r="F12" s="18">
        <v>255553662</v>
      </c>
      <c r="G12" s="18">
        <v>25435141</v>
      </c>
      <c r="H12" s="18">
        <v>6655193</v>
      </c>
      <c r="I12" s="18">
        <v>735875</v>
      </c>
      <c r="J12" s="18">
        <v>8323000</v>
      </c>
      <c r="K12" s="8"/>
      <c r="L12" s="18">
        <v>1601660</v>
      </c>
      <c r="M12" s="18">
        <v>265300</v>
      </c>
      <c r="N12" s="18">
        <v>1743746</v>
      </c>
      <c r="O12" s="18">
        <v>450000</v>
      </c>
      <c r="P12" s="18">
        <v>0</v>
      </c>
      <c r="Q12" s="18">
        <v>0</v>
      </c>
      <c r="R12" s="18">
        <v>61425000</v>
      </c>
    </row>
    <row r="13" spans="1:19" s="3" customFormat="1" ht="33.75" customHeight="1" thickBot="1" x14ac:dyDescent="0.3">
      <c r="A13" s="4"/>
      <c r="B13" s="10" t="s">
        <v>25</v>
      </c>
      <c r="C13" s="11" t="s">
        <v>35</v>
      </c>
      <c r="D13" s="11" t="s">
        <v>35</v>
      </c>
      <c r="E13" s="11" t="s">
        <v>35</v>
      </c>
      <c r="F13" s="16">
        <f>SUM(F10:F12)</f>
        <v>763417964</v>
      </c>
      <c r="G13" s="16">
        <f>SUM(G10:G12)</f>
        <v>76305423</v>
      </c>
      <c r="H13" s="16">
        <f>SUM(H10:H12)</f>
        <v>19772755</v>
      </c>
      <c r="I13" s="16">
        <f>SUM(I12)</f>
        <v>735875</v>
      </c>
      <c r="J13" s="16">
        <f>SUM(J10:J12)</f>
        <v>17693960</v>
      </c>
      <c r="K13" s="11"/>
      <c r="L13" s="16">
        <f t="shared" ref="L13:Q13" si="1">SUM(L10:L12)</f>
        <v>5344408</v>
      </c>
      <c r="M13" s="16">
        <f t="shared" si="1"/>
        <v>795900</v>
      </c>
      <c r="N13" s="16">
        <f t="shared" si="1"/>
        <v>4598661</v>
      </c>
      <c r="O13" s="16">
        <f t="shared" si="1"/>
        <v>1350000</v>
      </c>
      <c r="P13" s="16">
        <f t="shared" si="1"/>
        <v>0</v>
      </c>
      <c r="Q13" s="16">
        <f t="shared" si="1"/>
        <v>0</v>
      </c>
      <c r="R13" s="16">
        <f>SUM(R10:R12)</f>
        <v>61425000</v>
      </c>
    </row>
    <row r="14" spans="1:19" ht="30" customHeight="1" x14ac:dyDescent="0.25">
      <c r="A14" s="42" t="s">
        <v>15</v>
      </c>
      <c r="B14" s="9" t="s">
        <v>7</v>
      </c>
      <c r="C14" s="39">
        <v>519</v>
      </c>
      <c r="D14" s="39">
        <v>178</v>
      </c>
      <c r="E14" s="39">
        <v>30</v>
      </c>
      <c r="F14" s="19">
        <v>247199541</v>
      </c>
      <c r="G14" s="19">
        <v>24765881</v>
      </c>
      <c r="H14" s="19">
        <v>5078264</v>
      </c>
      <c r="I14" s="19">
        <v>0</v>
      </c>
      <c r="J14" s="19">
        <v>649600</v>
      </c>
      <c r="K14" s="9"/>
      <c r="L14" s="19">
        <v>1950225</v>
      </c>
      <c r="M14" s="13">
        <v>199200</v>
      </c>
      <c r="N14" s="19">
        <v>2082813</v>
      </c>
      <c r="O14" s="19">
        <v>450000</v>
      </c>
      <c r="P14" s="19">
        <v>0</v>
      </c>
      <c r="Q14" s="19">
        <v>1025718</v>
      </c>
      <c r="R14" s="19">
        <v>0</v>
      </c>
    </row>
    <row r="15" spans="1:19" ht="30" customHeight="1" x14ac:dyDescent="0.25">
      <c r="A15" s="43"/>
      <c r="B15" s="6" t="s">
        <v>8</v>
      </c>
      <c r="C15" s="40"/>
      <c r="D15" s="40"/>
      <c r="E15" s="40"/>
      <c r="F15" s="17">
        <v>252439640</v>
      </c>
      <c r="G15" s="17">
        <v>24878328</v>
      </c>
      <c r="H15" s="17">
        <v>6616218</v>
      </c>
      <c r="I15" s="17">
        <v>0</v>
      </c>
      <c r="J15" s="17">
        <v>2816625</v>
      </c>
      <c r="K15" s="6"/>
      <c r="L15" s="17">
        <v>1947969</v>
      </c>
      <c r="M15" s="14">
        <v>199200</v>
      </c>
      <c r="N15" s="17">
        <v>3487151</v>
      </c>
      <c r="O15" s="17">
        <v>450000</v>
      </c>
      <c r="P15" s="17">
        <v>0</v>
      </c>
      <c r="Q15" s="17">
        <v>0</v>
      </c>
      <c r="R15" s="17">
        <v>0</v>
      </c>
    </row>
    <row r="16" spans="1:19" s="3" customFormat="1" ht="30" customHeight="1" thickBot="1" x14ac:dyDescent="0.3">
      <c r="A16" s="44"/>
      <c r="B16" s="8" t="s">
        <v>9</v>
      </c>
      <c r="C16" s="41"/>
      <c r="D16" s="41"/>
      <c r="E16" s="41"/>
      <c r="F16" s="18">
        <v>256865098</v>
      </c>
      <c r="G16" s="18">
        <v>24751656</v>
      </c>
      <c r="H16" s="18">
        <v>6804487</v>
      </c>
      <c r="I16" s="18">
        <v>0</v>
      </c>
      <c r="J16" s="18">
        <v>2500960</v>
      </c>
      <c r="K16" s="8"/>
      <c r="L16" s="18">
        <v>1525657</v>
      </c>
      <c r="M16" s="15">
        <v>199200</v>
      </c>
      <c r="N16" s="18">
        <v>2649374</v>
      </c>
      <c r="O16" s="18">
        <v>450000</v>
      </c>
      <c r="P16" s="18">
        <v>0</v>
      </c>
      <c r="Q16" s="18">
        <v>0</v>
      </c>
      <c r="R16" s="18">
        <v>0</v>
      </c>
    </row>
    <row r="17" spans="1:18" s="3" customFormat="1" ht="33.75" customHeight="1" thickBot="1" x14ac:dyDescent="0.3">
      <c r="A17" s="4"/>
      <c r="B17" s="10" t="s">
        <v>25</v>
      </c>
      <c r="C17" s="11" t="s">
        <v>35</v>
      </c>
      <c r="D17" s="11" t="s">
        <v>35</v>
      </c>
      <c r="E17" s="11" t="s">
        <v>35</v>
      </c>
      <c r="F17" s="16">
        <f>SUM(F14:F16)</f>
        <v>756504279</v>
      </c>
      <c r="G17" s="16">
        <f>SUM(G14:G16)</f>
        <v>74395865</v>
      </c>
      <c r="H17" s="16">
        <f>SUM(H14:H16)</f>
        <v>18498969</v>
      </c>
      <c r="I17" s="16">
        <f>SUM(I14:I16)</f>
        <v>0</v>
      </c>
      <c r="J17" s="16">
        <f>SUM(J14:J16)</f>
        <v>5967185</v>
      </c>
      <c r="K17" s="11"/>
      <c r="L17" s="16">
        <f t="shared" ref="L17:Q17" si="2">SUM(L14:L16)</f>
        <v>5423851</v>
      </c>
      <c r="M17" s="12">
        <f t="shared" si="2"/>
        <v>597600</v>
      </c>
      <c r="N17" s="16">
        <f t="shared" si="2"/>
        <v>8219338</v>
      </c>
      <c r="O17" s="16">
        <f t="shared" si="2"/>
        <v>1350000</v>
      </c>
      <c r="P17" s="16">
        <f t="shared" si="2"/>
        <v>0</v>
      </c>
      <c r="Q17" s="16">
        <f t="shared" si="2"/>
        <v>1025718</v>
      </c>
      <c r="R17" s="16">
        <f>SUM(R14:R16)</f>
        <v>0</v>
      </c>
    </row>
    <row r="18" spans="1:18" ht="30" customHeight="1" x14ac:dyDescent="0.25">
      <c r="A18" s="42" t="s">
        <v>16</v>
      </c>
      <c r="B18" s="9" t="s">
        <v>10</v>
      </c>
      <c r="C18" s="39">
        <v>520</v>
      </c>
      <c r="D18" s="39">
        <v>178</v>
      </c>
      <c r="E18" s="39">
        <v>30</v>
      </c>
      <c r="F18" s="19">
        <v>272336478</v>
      </c>
      <c r="G18" s="19">
        <v>24765700</v>
      </c>
      <c r="H18" s="19">
        <v>0</v>
      </c>
      <c r="I18" s="19">
        <v>0</v>
      </c>
      <c r="J18" s="17">
        <v>0</v>
      </c>
      <c r="K18" s="9"/>
      <c r="L18" s="19">
        <v>495757</v>
      </c>
      <c r="M18" s="19">
        <v>187700</v>
      </c>
      <c r="N18" s="19">
        <v>469782</v>
      </c>
      <c r="O18" s="19">
        <v>450000</v>
      </c>
      <c r="P18" s="19">
        <v>0</v>
      </c>
      <c r="Q18" s="19">
        <v>0</v>
      </c>
      <c r="R18" s="19">
        <v>0</v>
      </c>
    </row>
    <row r="19" spans="1:18" ht="30" customHeight="1" x14ac:dyDescent="0.25">
      <c r="A19" s="43"/>
      <c r="B19" s="6" t="s">
        <v>11</v>
      </c>
      <c r="C19" s="40"/>
      <c r="D19" s="40"/>
      <c r="E19" s="40"/>
      <c r="F19" s="17">
        <v>267213214</v>
      </c>
      <c r="G19" s="17">
        <v>25621000</v>
      </c>
      <c r="H19" s="17">
        <v>78007</v>
      </c>
      <c r="I19" s="17">
        <v>0</v>
      </c>
      <c r="J19" s="17">
        <v>4858175</v>
      </c>
      <c r="K19" s="6"/>
      <c r="L19" s="17">
        <v>884045</v>
      </c>
      <c r="M19" s="17">
        <v>184300</v>
      </c>
      <c r="N19" s="17">
        <v>375407</v>
      </c>
      <c r="O19" s="17">
        <v>450000</v>
      </c>
      <c r="P19" s="17">
        <v>0</v>
      </c>
      <c r="Q19" s="17">
        <v>0</v>
      </c>
      <c r="R19" s="17">
        <v>0</v>
      </c>
    </row>
    <row r="20" spans="1:18" s="3" customFormat="1" ht="30" customHeight="1" thickBot="1" x14ac:dyDescent="0.3">
      <c r="A20" s="44"/>
      <c r="B20" s="8" t="s">
        <v>12</v>
      </c>
      <c r="C20" s="41"/>
      <c r="D20" s="41"/>
      <c r="E20" s="41"/>
      <c r="F20" s="18">
        <v>372013015</v>
      </c>
      <c r="G20" s="18">
        <v>24751640</v>
      </c>
      <c r="H20" s="18">
        <v>117051</v>
      </c>
      <c r="I20" s="18">
        <v>62910090</v>
      </c>
      <c r="J20" s="18">
        <v>2172600</v>
      </c>
      <c r="K20" s="8"/>
      <c r="L20" s="18">
        <v>1181859</v>
      </c>
      <c r="M20" s="18">
        <v>184300</v>
      </c>
      <c r="N20" s="18">
        <v>604490</v>
      </c>
      <c r="O20" s="18">
        <v>450000</v>
      </c>
      <c r="P20" s="18">
        <v>0</v>
      </c>
      <c r="Q20" s="18">
        <v>0</v>
      </c>
      <c r="R20" s="18">
        <v>0</v>
      </c>
    </row>
    <row r="21" spans="1:18" s="3" customFormat="1" ht="33.75" customHeight="1" thickBot="1" x14ac:dyDescent="0.3">
      <c r="A21" s="4"/>
      <c r="B21" s="10" t="s">
        <v>25</v>
      </c>
      <c r="C21" s="11" t="s">
        <v>35</v>
      </c>
      <c r="D21" s="11" t="s">
        <v>35</v>
      </c>
      <c r="E21" s="11" t="s">
        <v>35</v>
      </c>
      <c r="F21" s="16">
        <f>SUM(F18:F20)</f>
        <v>911562707</v>
      </c>
      <c r="G21" s="16">
        <f>SUM(G18:G20)</f>
        <v>75138340</v>
      </c>
      <c r="H21" s="16">
        <f>SUM(H18:H20)</f>
        <v>195058</v>
      </c>
      <c r="I21" s="16">
        <f>SUM(I18:I20)</f>
        <v>62910090</v>
      </c>
      <c r="J21" s="25">
        <f>SUM(J18:J20)</f>
        <v>7030775</v>
      </c>
      <c r="K21" s="11"/>
      <c r="L21" s="16">
        <f>SUM(L18:L20)</f>
        <v>2561661</v>
      </c>
      <c r="M21" s="16">
        <f>SUM(M18:M20)</f>
        <v>556300</v>
      </c>
      <c r="N21" s="16">
        <f>SUM(N18:N20)</f>
        <v>1449679</v>
      </c>
      <c r="O21" s="16">
        <f t="shared" ref="O21:P21" si="3">SUM(O18:O20)</f>
        <v>1350000</v>
      </c>
      <c r="P21" s="16">
        <f t="shared" si="3"/>
        <v>0</v>
      </c>
      <c r="Q21" s="16">
        <f t="shared" ref="Q21" si="4">SUM(Q18:Q20)</f>
        <v>0</v>
      </c>
      <c r="R21" s="16">
        <f>SUM(R18:R20)</f>
        <v>0</v>
      </c>
    </row>
    <row r="22" spans="1:18" ht="35.25" customHeight="1" x14ac:dyDescent="0.25">
      <c r="A22" s="42" t="s">
        <v>36</v>
      </c>
      <c r="B22" s="9" t="s">
        <v>39</v>
      </c>
      <c r="C22" s="39">
        <v>525</v>
      </c>
      <c r="D22" s="39">
        <v>206</v>
      </c>
      <c r="E22" s="39">
        <v>0</v>
      </c>
      <c r="F22" s="19">
        <v>287260805</v>
      </c>
      <c r="G22" s="19">
        <v>32738000</v>
      </c>
      <c r="H22" s="19">
        <v>427891</v>
      </c>
      <c r="I22" s="19">
        <v>0</v>
      </c>
      <c r="J22" s="17">
        <v>8253200</v>
      </c>
      <c r="K22" s="9"/>
      <c r="L22" s="19">
        <v>578632</v>
      </c>
      <c r="M22" s="19">
        <v>90700</v>
      </c>
      <c r="N22" s="19">
        <v>317236</v>
      </c>
      <c r="O22" s="19">
        <v>450000</v>
      </c>
      <c r="P22" s="19">
        <v>0</v>
      </c>
      <c r="Q22" s="19">
        <v>0</v>
      </c>
      <c r="R22" s="19">
        <v>0</v>
      </c>
    </row>
    <row r="23" spans="1:18" ht="30" customHeight="1" x14ac:dyDescent="0.25">
      <c r="A23" s="43"/>
      <c r="B23" s="6" t="s">
        <v>40</v>
      </c>
      <c r="C23" s="40"/>
      <c r="D23" s="40"/>
      <c r="E23" s="40"/>
      <c r="F23" s="17">
        <v>304245627</v>
      </c>
      <c r="G23" s="17">
        <v>32738000</v>
      </c>
      <c r="H23" s="17">
        <v>164421</v>
      </c>
      <c r="I23" s="17">
        <v>0</v>
      </c>
      <c r="J23" s="17">
        <v>20943475</v>
      </c>
      <c r="K23" s="6"/>
      <c r="L23" s="17">
        <v>677945</v>
      </c>
      <c r="M23" s="17">
        <v>90700</v>
      </c>
      <c r="N23" s="17">
        <v>214957</v>
      </c>
      <c r="O23" s="17">
        <v>450000</v>
      </c>
      <c r="P23" s="17">
        <v>0</v>
      </c>
      <c r="Q23" s="17">
        <v>0</v>
      </c>
      <c r="R23" s="17">
        <v>0</v>
      </c>
    </row>
    <row r="24" spans="1:18" s="3" customFormat="1" ht="30" customHeight="1" thickBot="1" x14ac:dyDescent="0.3">
      <c r="A24" s="44"/>
      <c r="B24" s="8" t="s">
        <v>41</v>
      </c>
      <c r="C24" s="41"/>
      <c r="D24" s="41"/>
      <c r="E24" s="41"/>
      <c r="F24" s="18">
        <v>286111391</v>
      </c>
      <c r="G24" s="18">
        <v>33305000</v>
      </c>
      <c r="H24" s="18">
        <v>14431413</v>
      </c>
      <c r="I24" s="18">
        <v>0</v>
      </c>
      <c r="J24" s="18">
        <v>2498700</v>
      </c>
      <c r="K24" s="8"/>
      <c r="L24" s="18">
        <v>1937479</v>
      </c>
      <c r="M24" s="18">
        <v>100700</v>
      </c>
      <c r="N24" s="18">
        <v>1604706</v>
      </c>
      <c r="O24" s="18">
        <v>450000</v>
      </c>
      <c r="P24" s="18">
        <v>0</v>
      </c>
      <c r="Q24" s="18">
        <v>0</v>
      </c>
      <c r="R24" s="18">
        <v>0</v>
      </c>
    </row>
    <row r="25" spans="1:18" s="3" customFormat="1" ht="33.75" customHeight="1" thickBot="1" x14ac:dyDescent="0.3">
      <c r="A25" s="4"/>
      <c r="B25" s="10" t="s">
        <v>25</v>
      </c>
      <c r="C25" s="11" t="s">
        <v>35</v>
      </c>
      <c r="D25" s="11" t="s">
        <v>35</v>
      </c>
      <c r="E25" s="11" t="s">
        <v>35</v>
      </c>
      <c r="F25" s="16">
        <f>SUM(F22:F24)</f>
        <v>877617823</v>
      </c>
      <c r="G25" s="16">
        <f>SUM(G22:G24)</f>
        <v>98781000</v>
      </c>
      <c r="H25" s="16">
        <f>SUM(H22:H24)</f>
        <v>15023725</v>
      </c>
      <c r="I25" s="16">
        <f>SUM(I22:I24)</f>
        <v>0</v>
      </c>
      <c r="J25" s="16">
        <f>SUM(J22:J24)</f>
        <v>31695375</v>
      </c>
      <c r="K25" s="11"/>
      <c r="L25" s="16">
        <f>SUM(L22:L24)</f>
        <v>3194056</v>
      </c>
      <c r="M25" s="16">
        <f>SUM(M22:M24)</f>
        <v>282100</v>
      </c>
      <c r="N25" s="16">
        <f>SUM(N22:N24)</f>
        <v>2136899</v>
      </c>
      <c r="O25" s="16">
        <f t="shared" ref="O25:Q25" si="5">SUM(O22:O24)</f>
        <v>1350000</v>
      </c>
      <c r="P25" s="16">
        <f t="shared" si="5"/>
        <v>0</v>
      </c>
      <c r="Q25" s="16">
        <f t="shared" si="5"/>
        <v>0</v>
      </c>
      <c r="R25" s="16">
        <f>SUM(R22:R24)</f>
        <v>0</v>
      </c>
    </row>
    <row r="26" spans="1:18" ht="30" customHeight="1" x14ac:dyDescent="0.25">
      <c r="A26" s="42" t="s">
        <v>37</v>
      </c>
      <c r="B26" s="9" t="s">
        <v>42</v>
      </c>
      <c r="C26" s="39">
        <v>525</v>
      </c>
      <c r="D26" s="39">
        <v>205</v>
      </c>
      <c r="E26" s="39">
        <v>0</v>
      </c>
      <c r="F26" s="19">
        <v>299677285</v>
      </c>
      <c r="G26" s="19">
        <v>33648000</v>
      </c>
      <c r="H26" s="19">
        <v>16807126</v>
      </c>
      <c r="I26" s="19">
        <v>0</v>
      </c>
      <c r="J26" s="17">
        <v>3187600</v>
      </c>
      <c r="K26" s="9"/>
      <c r="L26" s="19">
        <v>1762000</v>
      </c>
      <c r="M26" s="19">
        <v>100700</v>
      </c>
      <c r="N26" s="19">
        <v>3031557</v>
      </c>
      <c r="O26" s="19">
        <v>450000</v>
      </c>
      <c r="P26" s="19">
        <v>0</v>
      </c>
      <c r="Q26" s="19">
        <v>0</v>
      </c>
      <c r="R26" s="19">
        <v>0</v>
      </c>
    </row>
    <row r="27" spans="1:18" ht="30" customHeight="1" x14ac:dyDescent="0.25">
      <c r="A27" s="43"/>
      <c r="B27" s="6" t="s">
        <v>43</v>
      </c>
      <c r="C27" s="40"/>
      <c r="D27" s="40"/>
      <c r="E27" s="40"/>
      <c r="F27" s="17">
        <v>639334882</v>
      </c>
      <c r="G27" s="17">
        <v>33529000</v>
      </c>
      <c r="H27" s="17">
        <v>14933450</v>
      </c>
      <c r="I27" s="17">
        <v>0</v>
      </c>
      <c r="J27" s="17">
        <v>0</v>
      </c>
      <c r="K27" s="6"/>
      <c r="L27" s="17">
        <v>1476640</v>
      </c>
      <c r="M27" s="17">
        <v>99300</v>
      </c>
      <c r="N27" s="17">
        <v>2778428</v>
      </c>
      <c r="O27" s="17">
        <v>450000</v>
      </c>
      <c r="P27" s="17">
        <v>0</v>
      </c>
      <c r="Q27" s="17">
        <v>0</v>
      </c>
      <c r="R27" s="17">
        <v>145523275</v>
      </c>
    </row>
    <row r="28" spans="1:18" s="3" customFormat="1" ht="33" customHeight="1" thickBot="1" x14ac:dyDescent="0.3">
      <c r="A28" s="44"/>
      <c r="B28" s="8" t="s">
        <v>44</v>
      </c>
      <c r="C28" s="41"/>
      <c r="D28" s="41"/>
      <c r="E28" s="41"/>
      <c r="F28" s="18">
        <v>310376165</v>
      </c>
      <c r="G28" s="18">
        <v>33175000</v>
      </c>
      <c r="H28" s="18">
        <v>10664240</v>
      </c>
      <c r="I28" s="18">
        <v>0</v>
      </c>
      <c r="J28" s="18">
        <v>7416700</v>
      </c>
      <c r="K28" s="8"/>
      <c r="L28" s="18">
        <v>1565900</v>
      </c>
      <c r="M28" s="18">
        <v>96900</v>
      </c>
      <c r="N28" s="18">
        <v>1066602</v>
      </c>
      <c r="O28" s="18">
        <v>450000</v>
      </c>
      <c r="P28" s="18">
        <v>0</v>
      </c>
      <c r="Q28" s="18">
        <v>0</v>
      </c>
      <c r="R28" s="18">
        <v>0</v>
      </c>
    </row>
    <row r="29" spans="1:18" s="3" customFormat="1" ht="33.75" customHeight="1" thickBot="1" x14ac:dyDescent="0.3">
      <c r="A29" s="4"/>
      <c r="B29" s="10" t="s">
        <v>25</v>
      </c>
      <c r="C29" s="11" t="s">
        <v>35</v>
      </c>
      <c r="D29" s="11" t="s">
        <v>35</v>
      </c>
      <c r="E29" s="11" t="s">
        <v>35</v>
      </c>
      <c r="F29" s="16">
        <f>SUM(F26:F28)</f>
        <v>1249388332</v>
      </c>
      <c r="G29" s="16">
        <f>SUM(G26:G28)</f>
        <v>100352000</v>
      </c>
      <c r="H29" s="16">
        <f>SUM(H26:H28)</f>
        <v>42404816</v>
      </c>
      <c r="I29" s="16">
        <f>SUM(I26:I28)</f>
        <v>0</v>
      </c>
      <c r="J29" s="16">
        <f>SUM(J26:J28)</f>
        <v>10604300</v>
      </c>
      <c r="K29" s="11"/>
      <c r="L29" s="16">
        <f>SUM(L26:L28)</f>
        <v>4804540</v>
      </c>
      <c r="M29" s="16">
        <f>SUM(M26:M28)</f>
        <v>296900</v>
      </c>
      <c r="N29" s="16">
        <f>SUM(N26:N28)</f>
        <v>6876587</v>
      </c>
      <c r="O29" s="16">
        <f t="shared" ref="O29:Q29" si="6">SUM(O26:O28)</f>
        <v>1350000</v>
      </c>
      <c r="P29" s="16">
        <f t="shared" si="6"/>
        <v>0</v>
      </c>
      <c r="Q29" s="16">
        <f t="shared" si="6"/>
        <v>0</v>
      </c>
      <c r="R29" s="16">
        <f>SUM(R26:R28)</f>
        <v>145523275</v>
      </c>
    </row>
    <row r="30" spans="1:18" ht="30" customHeight="1" x14ac:dyDescent="0.25">
      <c r="A30" s="42" t="s">
        <v>38</v>
      </c>
      <c r="B30" s="9" t="s">
        <v>46</v>
      </c>
      <c r="C30" s="39">
        <v>526</v>
      </c>
      <c r="D30" s="39">
        <v>205</v>
      </c>
      <c r="E30" s="39">
        <v>0</v>
      </c>
      <c r="F30" s="19">
        <v>323801825</v>
      </c>
      <c r="G30" s="19">
        <v>33585000</v>
      </c>
      <c r="H30" s="19">
        <v>14933450</v>
      </c>
      <c r="I30" s="19">
        <v>0</v>
      </c>
      <c r="J30" s="19">
        <v>1905000</v>
      </c>
      <c r="K30" s="27"/>
      <c r="L30" s="29">
        <v>790070</v>
      </c>
      <c r="M30" s="28">
        <v>95300</v>
      </c>
      <c r="N30" s="19">
        <v>689843</v>
      </c>
      <c r="O30" s="19">
        <v>450000</v>
      </c>
      <c r="P30" s="19">
        <v>0</v>
      </c>
      <c r="Q30" s="19">
        <v>0</v>
      </c>
      <c r="R30" s="19">
        <v>0</v>
      </c>
    </row>
    <row r="31" spans="1:18" ht="30" customHeight="1" x14ac:dyDescent="0.25">
      <c r="A31" s="43"/>
      <c r="B31" s="6" t="s">
        <v>47</v>
      </c>
      <c r="C31" s="40"/>
      <c r="D31" s="40"/>
      <c r="E31" s="40"/>
      <c r="F31" s="17">
        <v>306063905</v>
      </c>
      <c r="G31" s="17">
        <v>33602000</v>
      </c>
      <c r="H31" s="17">
        <v>10664240</v>
      </c>
      <c r="I31" s="17">
        <v>0</v>
      </c>
      <c r="J31" s="17">
        <v>5331900</v>
      </c>
      <c r="K31" s="6"/>
      <c r="L31" s="17">
        <v>1072171</v>
      </c>
      <c r="M31" s="17">
        <v>60300</v>
      </c>
      <c r="N31" s="17">
        <v>876547</v>
      </c>
      <c r="O31" s="17">
        <v>450000</v>
      </c>
      <c r="P31" s="17">
        <v>0</v>
      </c>
      <c r="Q31" s="17">
        <v>0</v>
      </c>
      <c r="R31" s="17">
        <v>0</v>
      </c>
    </row>
    <row r="32" spans="1:18" s="3" customFormat="1" ht="30" customHeight="1" thickBot="1" x14ac:dyDescent="0.3">
      <c r="A32" s="44"/>
      <c r="B32" s="8" t="s">
        <v>48</v>
      </c>
      <c r="C32" s="41"/>
      <c r="D32" s="41"/>
      <c r="E32" s="41"/>
      <c r="F32" s="18">
        <v>341359991</v>
      </c>
      <c r="G32" s="18">
        <v>33515000</v>
      </c>
      <c r="H32" s="18">
        <v>13708100</v>
      </c>
      <c r="I32" s="18">
        <v>0</v>
      </c>
      <c r="J32" s="18">
        <v>502000</v>
      </c>
      <c r="K32" s="8"/>
      <c r="L32" s="17">
        <v>1102863</v>
      </c>
      <c r="M32" s="18">
        <v>60300</v>
      </c>
      <c r="N32" s="18">
        <v>1047704</v>
      </c>
      <c r="O32" s="18">
        <v>450000</v>
      </c>
      <c r="P32" s="18">
        <v>0</v>
      </c>
      <c r="Q32" s="18">
        <v>0</v>
      </c>
      <c r="R32" s="18">
        <v>0</v>
      </c>
    </row>
    <row r="33" spans="1:18" s="3" customFormat="1" ht="33.75" customHeight="1" thickBot="1" x14ac:dyDescent="0.3">
      <c r="A33" s="4"/>
      <c r="B33" s="10" t="s">
        <v>25</v>
      </c>
      <c r="C33" s="11" t="s">
        <v>35</v>
      </c>
      <c r="D33" s="11" t="s">
        <v>35</v>
      </c>
      <c r="E33" s="11" t="s">
        <v>35</v>
      </c>
      <c r="F33" s="16">
        <f>SUM(F30:F32)</f>
        <v>971225721</v>
      </c>
      <c r="G33" s="16">
        <f>SUM(G30:G32)</f>
        <v>100702000</v>
      </c>
      <c r="H33" s="16">
        <f>SUM(H30:H32)</f>
        <v>39305790</v>
      </c>
      <c r="I33" s="16">
        <f>SUM(I30:I32)</f>
        <v>0</v>
      </c>
      <c r="J33" s="16">
        <f>SUM(J30:J32)</f>
        <v>7738900</v>
      </c>
      <c r="K33" s="11"/>
      <c r="L33" s="16">
        <f>SUM(L30:L32)</f>
        <v>2965104</v>
      </c>
      <c r="M33" s="16">
        <f>SUM(M30:M32)</f>
        <v>215900</v>
      </c>
      <c r="N33" s="16">
        <f>SUM(N30:N32)</f>
        <v>2614094</v>
      </c>
      <c r="O33" s="16">
        <f t="shared" ref="O33:Q33" si="7">SUM(O30:O32)</f>
        <v>1350000</v>
      </c>
      <c r="P33" s="16">
        <f t="shared" si="7"/>
        <v>0</v>
      </c>
      <c r="Q33" s="16">
        <f t="shared" si="7"/>
        <v>0</v>
      </c>
      <c r="R33" s="16">
        <f>SUM(R30:R32)</f>
        <v>0</v>
      </c>
    </row>
    <row r="34" spans="1:18" ht="30" customHeight="1" thickBot="1" x14ac:dyDescent="0.3">
      <c r="A34" s="42" t="s">
        <v>45</v>
      </c>
      <c r="B34" s="9" t="s">
        <v>49</v>
      </c>
      <c r="C34" s="39">
        <v>524</v>
      </c>
      <c r="D34" s="39">
        <v>206</v>
      </c>
      <c r="E34" s="39">
        <v>0</v>
      </c>
      <c r="F34" s="28">
        <v>308110886</v>
      </c>
      <c r="G34" s="29">
        <v>33515000</v>
      </c>
      <c r="H34" s="28">
        <v>13250656</v>
      </c>
      <c r="I34" s="19">
        <v>0</v>
      </c>
      <c r="J34" s="19">
        <v>2845000</v>
      </c>
      <c r="K34" s="19"/>
      <c r="L34" s="18">
        <v>879887</v>
      </c>
      <c r="M34" s="19">
        <v>61500</v>
      </c>
      <c r="N34" s="19">
        <v>455397</v>
      </c>
      <c r="O34" s="19">
        <v>450000</v>
      </c>
      <c r="P34" s="19">
        <v>0</v>
      </c>
      <c r="Q34" s="19">
        <v>0</v>
      </c>
      <c r="R34" s="19">
        <v>0</v>
      </c>
    </row>
    <row r="35" spans="1:18" ht="30" customHeight="1" x14ac:dyDescent="0.25">
      <c r="A35" s="43"/>
      <c r="B35" s="6" t="s">
        <v>50</v>
      </c>
      <c r="C35" s="40"/>
      <c r="D35" s="40"/>
      <c r="E35" s="40"/>
      <c r="F35" s="17">
        <v>327942421</v>
      </c>
      <c r="G35" s="17">
        <v>33515000</v>
      </c>
      <c r="H35" s="17">
        <v>3748331</v>
      </c>
      <c r="I35" s="17">
        <v>0</v>
      </c>
      <c r="J35" s="17">
        <v>0</v>
      </c>
      <c r="K35" s="17"/>
      <c r="L35" s="19">
        <v>812138</v>
      </c>
      <c r="M35" s="17">
        <v>61500</v>
      </c>
      <c r="N35" s="17">
        <v>1246734</v>
      </c>
      <c r="O35" s="17">
        <v>450000</v>
      </c>
      <c r="P35" s="17">
        <v>0</v>
      </c>
      <c r="Q35" s="17">
        <v>193333</v>
      </c>
      <c r="R35" s="17">
        <v>0</v>
      </c>
    </row>
    <row r="36" spans="1:18" s="3" customFormat="1" ht="30" customHeight="1" thickBot="1" x14ac:dyDescent="0.3">
      <c r="A36" s="44"/>
      <c r="B36" s="8" t="s">
        <v>51</v>
      </c>
      <c r="C36" s="41"/>
      <c r="D36" s="41"/>
      <c r="E36" s="41"/>
      <c r="F36" s="26">
        <v>340484444</v>
      </c>
      <c r="G36" s="26">
        <v>33515000</v>
      </c>
      <c r="H36" s="26">
        <v>740469</v>
      </c>
      <c r="I36" s="18">
        <v>0</v>
      </c>
      <c r="J36" s="18">
        <v>917200</v>
      </c>
      <c r="K36" s="18"/>
      <c r="L36" s="17">
        <v>1780891</v>
      </c>
      <c r="M36" s="18">
        <v>61500</v>
      </c>
      <c r="N36" s="18">
        <v>691675</v>
      </c>
      <c r="O36" s="18">
        <v>450000</v>
      </c>
      <c r="P36" s="18">
        <v>0</v>
      </c>
      <c r="Q36" s="18">
        <v>0</v>
      </c>
      <c r="R36" s="18">
        <v>0</v>
      </c>
    </row>
    <row r="37" spans="1:18" s="3" customFormat="1" ht="33.75" customHeight="1" thickBot="1" x14ac:dyDescent="0.3">
      <c r="A37" s="4"/>
      <c r="B37" s="10" t="s">
        <v>25</v>
      </c>
      <c r="C37" s="11" t="s">
        <v>35</v>
      </c>
      <c r="D37" s="11" t="s">
        <v>35</v>
      </c>
      <c r="E37" s="11" t="s">
        <v>35</v>
      </c>
      <c r="F37" s="16">
        <f>SUM(F34:F36)</f>
        <v>976537751</v>
      </c>
      <c r="G37" s="16">
        <f>SUM(G34:G36)</f>
        <v>100545000</v>
      </c>
      <c r="H37" s="16">
        <f>SUM(H34:H36)</f>
        <v>17739456</v>
      </c>
      <c r="I37" s="16">
        <f>SUM(I34:I36)</f>
        <v>0</v>
      </c>
      <c r="J37" s="16">
        <f>SUM(J34:J36)</f>
        <v>3762200</v>
      </c>
      <c r="K37" s="16"/>
      <c r="L37" s="16">
        <f>SUM(L34:L36)</f>
        <v>3472916</v>
      </c>
      <c r="M37" s="16">
        <f>SUM(M34:M36)</f>
        <v>184500</v>
      </c>
      <c r="N37" s="16">
        <f>SUM(N34:N36)</f>
        <v>2393806</v>
      </c>
      <c r="O37" s="16">
        <f t="shared" ref="O37:Q37" si="8">SUM(O34:O36)</f>
        <v>1350000</v>
      </c>
      <c r="P37" s="16">
        <f t="shared" si="8"/>
        <v>0</v>
      </c>
      <c r="Q37" s="16">
        <f t="shared" si="8"/>
        <v>193333</v>
      </c>
      <c r="R37" s="16">
        <f>SUM(R34:R36)</f>
        <v>0</v>
      </c>
    </row>
    <row r="38" spans="1:18" ht="30" customHeight="1" thickBot="1" x14ac:dyDescent="0.3">
      <c r="A38" s="42" t="s">
        <v>52</v>
      </c>
      <c r="B38" s="9" t="s">
        <v>53</v>
      </c>
      <c r="C38" s="39">
        <v>523</v>
      </c>
      <c r="D38" s="39">
        <v>208</v>
      </c>
      <c r="E38" s="39">
        <v>0</v>
      </c>
      <c r="F38" s="19">
        <v>297090721</v>
      </c>
      <c r="G38" s="19">
        <v>33515000</v>
      </c>
      <c r="H38" s="19">
        <v>2114817</v>
      </c>
      <c r="I38" s="19">
        <v>0</v>
      </c>
      <c r="J38" s="19">
        <v>3678800</v>
      </c>
      <c r="K38" s="19"/>
      <c r="L38" s="18">
        <v>1791753</v>
      </c>
      <c r="M38" s="19">
        <v>61500</v>
      </c>
      <c r="N38" s="19">
        <v>410727</v>
      </c>
      <c r="O38" s="19">
        <v>450000</v>
      </c>
      <c r="P38" s="19">
        <v>0</v>
      </c>
      <c r="Q38" s="19">
        <v>0</v>
      </c>
      <c r="R38" s="19">
        <v>0</v>
      </c>
    </row>
    <row r="39" spans="1:18" ht="30" customHeight="1" x14ac:dyDescent="0.25">
      <c r="A39" s="43"/>
      <c r="B39" s="6" t="s">
        <v>54</v>
      </c>
      <c r="C39" s="40"/>
      <c r="D39" s="40"/>
      <c r="E39" s="40"/>
      <c r="F39" s="17">
        <v>298729094</v>
      </c>
      <c r="G39" s="17">
        <v>33151000</v>
      </c>
      <c r="H39" s="17">
        <v>1076064</v>
      </c>
      <c r="I39" s="17">
        <v>0</v>
      </c>
      <c r="J39" s="17">
        <v>20964700</v>
      </c>
      <c r="K39" s="17"/>
      <c r="L39" s="17">
        <v>428301</v>
      </c>
      <c r="M39" s="17">
        <v>61500</v>
      </c>
      <c r="N39" s="17">
        <v>570536</v>
      </c>
      <c r="O39" s="17">
        <v>450000</v>
      </c>
      <c r="P39" s="17">
        <v>0</v>
      </c>
      <c r="Q39" s="17">
        <v>0</v>
      </c>
      <c r="R39" s="17">
        <v>0</v>
      </c>
    </row>
    <row r="40" spans="1:18" s="3" customFormat="1" ht="33" customHeight="1" thickBot="1" x14ac:dyDescent="0.3">
      <c r="A40" s="44"/>
      <c r="B40" s="8" t="s">
        <v>55</v>
      </c>
      <c r="C40" s="41"/>
      <c r="D40" s="41"/>
      <c r="E40" s="41"/>
      <c r="F40" s="18">
        <v>289857686</v>
      </c>
      <c r="G40" s="18">
        <v>35350155</v>
      </c>
      <c r="H40" s="18">
        <v>427416</v>
      </c>
      <c r="I40" s="18">
        <v>0</v>
      </c>
      <c r="J40" s="18">
        <v>4906500</v>
      </c>
      <c r="K40" s="18"/>
      <c r="L40" s="18">
        <v>1088318</v>
      </c>
      <c r="M40" s="18">
        <v>61500</v>
      </c>
      <c r="N40" s="18">
        <v>2390794</v>
      </c>
      <c r="O40" s="18">
        <v>450000</v>
      </c>
      <c r="P40" s="18">
        <v>0</v>
      </c>
      <c r="Q40" s="18">
        <v>0</v>
      </c>
      <c r="R40" s="18">
        <v>0</v>
      </c>
    </row>
    <row r="41" spans="1:18" s="3" customFormat="1" ht="33.75" customHeight="1" thickBot="1" x14ac:dyDescent="0.3">
      <c r="A41" s="4"/>
      <c r="B41" s="10" t="s">
        <v>25</v>
      </c>
      <c r="C41" s="11" t="s">
        <v>35</v>
      </c>
      <c r="D41" s="11" t="s">
        <v>35</v>
      </c>
      <c r="E41" s="11" t="s">
        <v>35</v>
      </c>
      <c r="F41" s="16">
        <f>SUM(F38:F40)</f>
        <v>885677501</v>
      </c>
      <c r="G41" s="16">
        <f>SUM(G38:G40)</f>
        <v>102016155</v>
      </c>
      <c r="H41" s="16">
        <f>SUM(H38:H40)</f>
        <v>3618297</v>
      </c>
      <c r="I41" s="16">
        <f>SUM(I38:I40)</f>
        <v>0</v>
      </c>
      <c r="J41" s="16">
        <f>SUM(J38:J40)</f>
        <v>29550000</v>
      </c>
      <c r="K41" s="16"/>
      <c r="L41" s="16">
        <f>SUM(L38:L40)</f>
        <v>3308372</v>
      </c>
      <c r="M41" s="16">
        <f>SUM(M38:M40)</f>
        <v>184500</v>
      </c>
      <c r="N41" s="16">
        <f>SUM(N38:N40)</f>
        <v>3372057</v>
      </c>
      <c r="O41" s="16">
        <f t="shared" ref="O41:P41" si="9">SUM(O38:O40)</f>
        <v>1350000</v>
      </c>
      <c r="P41" s="16">
        <f t="shared" si="9"/>
        <v>0</v>
      </c>
      <c r="Q41" s="16">
        <v>0</v>
      </c>
      <c r="R41" s="16">
        <f>SUM(R38:R40)</f>
        <v>0</v>
      </c>
    </row>
    <row r="42" spans="1:18" ht="30" customHeight="1" x14ac:dyDescent="0.25">
      <c r="A42" s="42" t="s">
        <v>56</v>
      </c>
      <c r="B42" s="9" t="s">
        <v>57</v>
      </c>
      <c r="C42" s="39">
        <v>526</v>
      </c>
      <c r="D42" s="39">
        <v>210</v>
      </c>
      <c r="E42" s="39">
        <v>0</v>
      </c>
      <c r="F42" s="19">
        <v>312046531</v>
      </c>
      <c r="G42" s="19">
        <v>35350155</v>
      </c>
      <c r="H42" s="19">
        <v>4249167</v>
      </c>
      <c r="I42" s="19">
        <v>0</v>
      </c>
      <c r="J42" s="19">
        <v>4936100</v>
      </c>
      <c r="K42" s="19"/>
      <c r="L42" s="19">
        <v>2165283</v>
      </c>
      <c r="M42" s="19">
        <v>61500</v>
      </c>
      <c r="N42" s="19">
        <v>2881360</v>
      </c>
      <c r="O42" s="19">
        <v>450000</v>
      </c>
      <c r="P42" s="19">
        <v>0</v>
      </c>
      <c r="Q42" s="19">
        <v>0</v>
      </c>
      <c r="R42" s="19">
        <v>0</v>
      </c>
    </row>
    <row r="43" spans="1:18" ht="30" customHeight="1" x14ac:dyDescent="0.25">
      <c r="A43" s="43"/>
      <c r="B43" s="6" t="s">
        <v>58</v>
      </c>
      <c r="C43" s="40"/>
      <c r="D43" s="40"/>
      <c r="E43" s="40"/>
      <c r="F43" s="17">
        <v>408798038</v>
      </c>
      <c r="G43" s="17">
        <v>68220155</v>
      </c>
      <c r="H43" s="17">
        <v>2932524</v>
      </c>
      <c r="I43" s="17">
        <v>0</v>
      </c>
      <c r="J43" s="17">
        <v>0</v>
      </c>
      <c r="K43" s="17"/>
      <c r="L43" s="17">
        <v>1853640</v>
      </c>
      <c r="M43" s="17">
        <v>61500</v>
      </c>
      <c r="N43" s="17">
        <v>4829494</v>
      </c>
      <c r="O43" s="17">
        <v>450000</v>
      </c>
      <c r="P43" s="17">
        <v>0</v>
      </c>
      <c r="Q43" s="17">
        <v>338839</v>
      </c>
      <c r="R43" s="17">
        <v>241277325</v>
      </c>
    </row>
    <row r="44" spans="1:18" s="3" customFormat="1" ht="33" customHeight="1" thickBot="1" x14ac:dyDescent="0.3">
      <c r="A44" s="44"/>
      <c r="B44" s="8" t="s">
        <v>59</v>
      </c>
      <c r="C44" s="41"/>
      <c r="D44" s="41"/>
      <c r="E44" s="41"/>
      <c r="F44" s="18">
        <v>308028594</v>
      </c>
      <c r="G44" s="18">
        <v>35350155</v>
      </c>
      <c r="H44" s="18">
        <v>4160866</v>
      </c>
      <c r="I44" s="18">
        <v>0</v>
      </c>
      <c r="J44" s="18">
        <v>1872600</v>
      </c>
      <c r="K44" s="18"/>
      <c r="L44" s="18">
        <v>2028600</v>
      </c>
      <c r="M44" s="18">
        <v>61500</v>
      </c>
      <c r="N44" s="18">
        <v>4383784</v>
      </c>
      <c r="O44" s="18">
        <v>450000</v>
      </c>
      <c r="P44" s="18">
        <v>0</v>
      </c>
      <c r="Q44" s="18">
        <v>0</v>
      </c>
      <c r="R44" s="18">
        <v>0</v>
      </c>
    </row>
    <row r="45" spans="1:18" s="3" customFormat="1" ht="33.75" customHeight="1" thickBot="1" x14ac:dyDescent="0.3">
      <c r="A45" s="4"/>
      <c r="B45" s="10" t="s">
        <v>25</v>
      </c>
      <c r="C45" s="11" t="s">
        <v>35</v>
      </c>
      <c r="D45" s="11" t="s">
        <v>35</v>
      </c>
      <c r="E45" s="11" t="s">
        <v>35</v>
      </c>
      <c r="F45" s="16">
        <f>SUM(F42:F44)</f>
        <v>1028873163</v>
      </c>
      <c r="G45" s="16">
        <f>SUM(G42:G44)</f>
        <v>138920465</v>
      </c>
      <c r="H45" s="16">
        <f>SUM(H42:H44)</f>
        <v>11342557</v>
      </c>
      <c r="I45" s="16">
        <f>SUM(I42:I44)</f>
        <v>0</v>
      </c>
      <c r="J45" s="16">
        <f>SUM(J42:J44)</f>
        <v>6808700</v>
      </c>
      <c r="K45" s="16"/>
      <c r="L45" s="16">
        <f t="shared" ref="L45:R45" si="10">SUM(L42:L44)</f>
        <v>6047523</v>
      </c>
      <c r="M45" s="16">
        <f t="shared" si="10"/>
        <v>184500</v>
      </c>
      <c r="N45" s="16">
        <f t="shared" si="10"/>
        <v>12094638</v>
      </c>
      <c r="O45" s="16">
        <f t="shared" si="10"/>
        <v>1350000</v>
      </c>
      <c r="P45" s="16">
        <f t="shared" si="10"/>
        <v>0</v>
      </c>
      <c r="Q45" s="16">
        <f t="shared" si="10"/>
        <v>338839</v>
      </c>
      <c r="R45" s="16">
        <f t="shared" si="10"/>
        <v>241277325</v>
      </c>
    </row>
    <row r="46" spans="1:18" ht="30" customHeight="1" x14ac:dyDescent="0.25">
      <c r="A46" s="42" t="s">
        <v>60</v>
      </c>
      <c r="B46" s="9" t="s">
        <v>61</v>
      </c>
      <c r="C46" s="39">
        <v>524</v>
      </c>
      <c r="D46" s="39">
        <v>215</v>
      </c>
      <c r="E46" s="39">
        <v>0</v>
      </c>
      <c r="F46" s="19">
        <v>289127422</v>
      </c>
      <c r="G46" s="19">
        <v>37011937</v>
      </c>
      <c r="H46" s="19">
        <v>2923092</v>
      </c>
      <c r="I46" s="19">
        <v>0</v>
      </c>
      <c r="J46" s="19">
        <v>1676600</v>
      </c>
      <c r="K46" s="19"/>
      <c r="L46" s="19">
        <v>1621458</v>
      </c>
      <c r="M46" s="19">
        <v>4100</v>
      </c>
      <c r="N46" s="19">
        <v>5041807</v>
      </c>
      <c r="O46" s="19">
        <v>450000</v>
      </c>
      <c r="P46" s="19">
        <v>0</v>
      </c>
      <c r="Q46" s="19">
        <v>0</v>
      </c>
      <c r="R46" s="19">
        <v>0</v>
      </c>
    </row>
    <row r="47" spans="1:18" ht="30" customHeight="1" x14ac:dyDescent="0.25">
      <c r="A47" s="43"/>
      <c r="B47" s="6" t="s">
        <v>62</v>
      </c>
      <c r="C47" s="40"/>
      <c r="D47" s="40"/>
      <c r="E47" s="40"/>
      <c r="F47" s="17">
        <v>306877927</v>
      </c>
      <c r="G47" s="17">
        <v>39274665</v>
      </c>
      <c r="H47" s="17">
        <v>4065109</v>
      </c>
      <c r="I47" s="17">
        <v>0</v>
      </c>
      <c r="J47" s="17">
        <v>3616800</v>
      </c>
      <c r="K47" s="17"/>
      <c r="L47" s="17">
        <v>1992567</v>
      </c>
      <c r="M47" s="17">
        <v>4100</v>
      </c>
      <c r="N47" s="17">
        <v>5992089</v>
      </c>
      <c r="O47" s="17">
        <v>450000</v>
      </c>
      <c r="P47" s="17">
        <v>0</v>
      </c>
      <c r="Q47" s="17">
        <v>0</v>
      </c>
      <c r="R47" s="17">
        <v>0</v>
      </c>
    </row>
    <row r="48" spans="1:18" s="3" customFormat="1" ht="33" customHeight="1" thickBot="1" x14ac:dyDescent="0.3">
      <c r="A48" s="44"/>
      <c r="B48" s="8" t="s">
        <v>63</v>
      </c>
      <c r="C48" s="41"/>
      <c r="D48" s="41"/>
      <c r="E48" s="41"/>
      <c r="F48" s="18">
        <v>307769286</v>
      </c>
      <c r="G48" s="18">
        <v>37706256</v>
      </c>
      <c r="H48" s="18">
        <v>3973319</v>
      </c>
      <c r="I48" s="18">
        <v>0</v>
      </c>
      <c r="J48" s="18">
        <v>2681400</v>
      </c>
      <c r="K48" s="18"/>
      <c r="L48" s="18">
        <v>1949542</v>
      </c>
      <c r="M48" s="18">
        <v>4100</v>
      </c>
      <c r="N48" s="18">
        <v>3090474</v>
      </c>
      <c r="O48" s="18">
        <v>450000</v>
      </c>
      <c r="P48" s="18">
        <v>0</v>
      </c>
      <c r="Q48" s="18">
        <v>0</v>
      </c>
      <c r="R48" s="18">
        <v>0</v>
      </c>
    </row>
    <row r="49" spans="1:18" s="3" customFormat="1" ht="33.75" customHeight="1" thickBot="1" x14ac:dyDescent="0.3">
      <c r="A49" s="4"/>
      <c r="B49" s="10" t="s">
        <v>25</v>
      </c>
      <c r="C49" s="11" t="s">
        <v>35</v>
      </c>
      <c r="D49" s="11" t="s">
        <v>35</v>
      </c>
      <c r="E49" s="11" t="s">
        <v>35</v>
      </c>
      <c r="F49" s="16">
        <f>SUM(F46:F48)</f>
        <v>903774635</v>
      </c>
      <c r="G49" s="16">
        <f>SUM(G46:G48)</f>
        <v>113992858</v>
      </c>
      <c r="H49" s="16">
        <f>SUM(H46:H48)</f>
        <v>10961520</v>
      </c>
      <c r="I49" s="16">
        <f>SUM(I46:I48)</f>
        <v>0</v>
      </c>
      <c r="J49" s="16">
        <f>SUM(J46:J48)</f>
        <v>7974800</v>
      </c>
      <c r="K49" s="16"/>
      <c r="L49" s="16">
        <f t="shared" ref="L49:R49" si="11">SUM(L46:L48)</f>
        <v>5563567</v>
      </c>
      <c r="M49" s="16">
        <f t="shared" si="11"/>
        <v>12300</v>
      </c>
      <c r="N49" s="16">
        <f t="shared" si="11"/>
        <v>14124370</v>
      </c>
      <c r="O49" s="16">
        <f t="shared" si="11"/>
        <v>1350000</v>
      </c>
      <c r="P49" s="16">
        <f t="shared" si="11"/>
        <v>0</v>
      </c>
      <c r="Q49" s="16">
        <f t="shared" si="11"/>
        <v>0</v>
      </c>
      <c r="R49" s="16">
        <f t="shared" si="11"/>
        <v>0</v>
      </c>
    </row>
    <row r="50" spans="1:18" ht="30" customHeight="1" x14ac:dyDescent="0.25">
      <c r="A50" s="42" t="s">
        <v>70</v>
      </c>
      <c r="B50" s="9" t="s">
        <v>64</v>
      </c>
      <c r="C50" s="39">
        <v>522</v>
      </c>
      <c r="D50" s="39">
        <v>216</v>
      </c>
      <c r="E50" s="39">
        <v>0</v>
      </c>
      <c r="F50" s="19">
        <v>306545224</v>
      </c>
      <c r="G50" s="19">
        <v>37219477</v>
      </c>
      <c r="H50" s="19">
        <v>4746081</v>
      </c>
      <c r="I50" s="19">
        <v>0</v>
      </c>
      <c r="J50" s="19">
        <v>1287000</v>
      </c>
      <c r="K50" s="19"/>
      <c r="L50" s="19">
        <v>2025402</v>
      </c>
      <c r="M50" s="19">
        <v>4100</v>
      </c>
      <c r="N50" s="19">
        <v>2826637</v>
      </c>
      <c r="O50" s="19">
        <v>450000</v>
      </c>
      <c r="P50" s="19">
        <v>0</v>
      </c>
      <c r="Q50" s="19">
        <v>0</v>
      </c>
      <c r="R50" s="19">
        <v>0</v>
      </c>
    </row>
    <row r="51" spans="1:18" ht="30" customHeight="1" x14ac:dyDescent="0.25">
      <c r="A51" s="43"/>
      <c r="B51" s="6" t="s">
        <v>65</v>
      </c>
      <c r="C51" s="40"/>
      <c r="D51" s="40"/>
      <c r="E51" s="40"/>
      <c r="F51" s="17">
        <v>290309315</v>
      </c>
      <c r="G51" s="17">
        <v>37812859</v>
      </c>
      <c r="H51" s="17">
        <v>4251618</v>
      </c>
      <c r="I51" s="17">
        <v>0</v>
      </c>
      <c r="J51" s="17">
        <v>1040600</v>
      </c>
      <c r="K51" s="17"/>
      <c r="L51" s="17">
        <v>1866142</v>
      </c>
      <c r="M51" s="17">
        <v>4100</v>
      </c>
      <c r="N51" s="17">
        <v>1943915</v>
      </c>
      <c r="O51" s="17">
        <v>450000</v>
      </c>
      <c r="P51" s="17">
        <v>0</v>
      </c>
      <c r="Q51" s="17">
        <v>0</v>
      </c>
      <c r="R51" s="17">
        <v>0</v>
      </c>
    </row>
    <row r="52" spans="1:18" s="3" customFormat="1" ht="33" customHeight="1" thickBot="1" x14ac:dyDescent="0.3">
      <c r="A52" s="44"/>
      <c r="B52" s="8" t="s">
        <v>66</v>
      </c>
      <c r="C52" s="41"/>
      <c r="D52" s="41"/>
      <c r="E52" s="41"/>
      <c r="F52" s="18">
        <v>444253909</v>
      </c>
      <c r="G52" s="18">
        <v>49743449</v>
      </c>
      <c r="H52" s="18">
        <v>113081128</v>
      </c>
      <c r="I52" s="18">
        <v>0</v>
      </c>
      <c r="J52" s="18">
        <v>1275000</v>
      </c>
      <c r="K52" s="18"/>
      <c r="L52" s="18">
        <v>2129243</v>
      </c>
      <c r="M52" s="18">
        <v>4100</v>
      </c>
      <c r="N52" s="18">
        <v>1076675</v>
      </c>
      <c r="O52" s="18">
        <v>450000</v>
      </c>
      <c r="P52" s="18">
        <v>0</v>
      </c>
      <c r="Q52" s="18">
        <v>0</v>
      </c>
      <c r="R52" s="18">
        <v>0</v>
      </c>
    </row>
    <row r="53" spans="1:18" s="3" customFormat="1" ht="33.75" customHeight="1" thickBot="1" x14ac:dyDescent="0.3">
      <c r="A53" s="4"/>
      <c r="B53" s="10" t="s">
        <v>25</v>
      </c>
      <c r="C53" s="11" t="s">
        <v>35</v>
      </c>
      <c r="D53" s="11" t="s">
        <v>35</v>
      </c>
      <c r="E53" s="11" t="s">
        <v>35</v>
      </c>
      <c r="F53" s="16">
        <f>SUM(F50:F52)</f>
        <v>1041108448</v>
      </c>
      <c r="G53" s="16">
        <f>SUM(G50:G52)</f>
        <v>124775785</v>
      </c>
      <c r="H53" s="16">
        <f>SUM(H50:H52)</f>
        <v>122078827</v>
      </c>
      <c r="I53" s="16">
        <f>SUM(I50:I52)</f>
        <v>0</v>
      </c>
      <c r="J53" s="16">
        <f>SUM(J50:J52)</f>
        <v>3602600</v>
      </c>
      <c r="K53" s="16"/>
      <c r="L53" s="16">
        <f t="shared" ref="L53" si="12">SUM(L50:L52)</f>
        <v>6020787</v>
      </c>
      <c r="M53" s="16">
        <f t="shared" ref="M53" si="13">SUM(M50:M52)</f>
        <v>12300</v>
      </c>
      <c r="N53" s="16">
        <f t="shared" ref="N53" si="14">SUM(N50:N52)</f>
        <v>5847227</v>
      </c>
      <c r="O53" s="16">
        <f t="shared" ref="O53" si="15">SUM(O50:O52)</f>
        <v>1350000</v>
      </c>
      <c r="P53" s="16">
        <f t="shared" ref="P53" si="16">SUM(P50:P52)</f>
        <v>0</v>
      </c>
      <c r="Q53" s="16">
        <f t="shared" ref="Q53" si="17">SUM(Q50:Q52)</f>
        <v>0</v>
      </c>
      <c r="R53" s="16">
        <f t="shared" ref="R53" si="18">SUM(R50:R52)</f>
        <v>0</v>
      </c>
    </row>
    <row r="54" spans="1:18" ht="30" customHeight="1" x14ac:dyDescent="0.25">
      <c r="A54" s="42" t="s">
        <v>71</v>
      </c>
      <c r="B54" s="9" t="s">
        <v>67</v>
      </c>
      <c r="C54" s="39">
        <v>518</v>
      </c>
      <c r="D54" s="39">
        <v>219</v>
      </c>
      <c r="E54" s="39">
        <v>0</v>
      </c>
      <c r="F54" s="19">
        <v>324011476</v>
      </c>
      <c r="G54" s="19">
        <v>41992616</v>
      </c>
      <c r="H54" s="19">
        <v>10358114</v>
      </c>
      <c r="I54" s="19">
        <v>0</v>
      </c>
      <c r="J54" s="19">
        <v>12353100</v>
      </c>
      <c r="K54" s="19"/>
      <c r="L54" s="19">
        <v>1886138</v>
      </c>
      <c r="M54" s="19">
        <v>4100</v>
      </c>
      <c r="N54" s="19">
        <v>617707</v>
      </c>
      <c r="O54" s="19">
        <v>450000</v>
      </c>
      <c r="P54" s="19">
        <v>0</v>
      </c>
      <c r="Q54" s="19">
        <v>0</v>
      </c>
      <c r="R54" s="19">
        <v>0</v>
      </c>
    </row>
    <row r="55" spans="1:18" ht="30" customHeight="1" x14ac:dyDescent="0.25">
      <c r="A55" s="43"/>
      <c r="B55" s="6" t="s">
        <v>69</v>
      </c>
      <c r="C55" s="40"/>
      <c r="D55" s="40"/>
      <c r="E55" s="40"/>
      <c r="F55" s="17">
        <v>310908603</v>
      </c>
      <c r="G55" s="17">
        <v>36556074</v>
      </c>
      <c r="H55" s="17">
        <v>1179525</v>
      </c>
      <c r="I55" s="17">
        <v>0</v>
      </c>
      <c r="J55" s="17">
        <v>18913400</v>
      </c>
      <c r="K55" s="17"/>
      <c r="L55" s="17">
        <v>407993</v>
      </c>
      <c r="M55" s="17">
        <v>4100</v>
      </c>
      <c r="N55" s="17">
        <v>554586</v>
      </c>
      <c r="O55" s="17">
        <v>450000</v>
      </c>
      <c r="P55" s="17">
        <v>0</v>
      </c>
      <c r="Q55" s="17">
        <v>0</v>
      </c>
      <c r="R55" s="17">
        <v>0</v>
      </c>
    </row>
    <row r="56" spans="1:18" s="3" customFormat="1" ht="33" customHeight="1" thickBot="1" x14ac:dyDescent="0.3">
      <c r="A56" s="44"/>
      <c r="B56" s="8" t="s">
        <v>68</v>
      </c>
      <c r="C56" s="41"/>
      <c r="D56" s="41"/>
      <c r="E56" s="41"/>
      <c r="F56" s="18">
        <v>305093673</v>
      </c>
      <c r="G56" s="18">
        <v>39167646</v>
      </c>
      <c r="H56" s="18">
        <v>342999</v>
      </c>
      <c r="I56" s="18">
        <v>0</v>
      </c>
      <c r="J56" s="18">
        <v>7367900</v>
      </c>
      <c r="K56" s="18"/>
      <c r="L56" s="18">
        <v>971678</v>
      </c>
      <c r="M56" s="18">
        <v>4100</v>
      </c>
      <c r="N56" s="18">
        <v>2150011</v>
      </c>
      <c r="O56" s="18">
        <v>865000</v>
      </c>
      <c r="P56" s="18">
        <v>0</v>
      </c>
      <c r="Q56" s="18">
        <v>0</v>
      </c>
      <c r="R56" s="18">
        <v>0</v>
      </c>
    </row>
    <row r="57" spans="1:18" s="3" customFormat="1" ht="33.75" customHeight="1" thickBot="1" x14ac:dyDescent="0.3">
      <c r="A57" s="4"/>
      <c r="B57" s="10" t="s">
        <v>25</v>
      </c>
      <c r="C57" s="11" t="s">
        <v>35</v>
      </c>
      <c r="D57" s="11" t="s">
        <v>35</v>
      </c>
      <c r="E57" s="11" t="s">
        <v>35</v>
      </c>
      <c r="F57" s="16">
        <f>SUM(F54:F56)</f>
        <v>940013752</v>
      </c>
      <c r="G57" s="16">
        <f>SUM(G54:G56)</f>
        <v>117716336</v>
      </c>
      <c r="H57" s="16">
        <f>SUM(H54:H56)</f>
        <v>11880638</v>
      </c>
      <c r="I57" s="16">
        <f>SUM(I54:I56)</f>
        <v>0</v>
      </c>
      <c r="J57" s="16">
        <f>SUM(J54:J56)</f>
        <v>38634400</v>
      </c>
      <c r="K57" s="16"/>
      <c r="L57" s="16">
        <f t="shared" ref="L57:R57" si="19">SUM(L54:L56)</f>
        <v>3265809</v>
      </c>
      <c r="M57" s="16">
        <f t="shared" si="19"/>
        <v>12300</v>
      </c>
      <c r="N57" s="16">
        <f t="shared" si="19"/>
        <v>3322304</v>
      </c>
      <c r="O57" s="16">
        <f t="shared" si="19"/>
        <v>1765000</v>
      </c>
      <c r="P57" s="16">
        <f t="shared" si="19"/>
        <v>0</v>
      </c>
      <c r="Q57" s="16">
        <f t="shared" si="19"/>
        <v>0</v>
      </c>
      <c r="R57" s="16">
        <f t="shared" si="19"/>
        <v>0</v>
      </c>
    </row>
    <row r="58" spans="1:18" ht="30" customHeight="1" x14ac:dyDescent="0.25">
      <c r="A58" s="42" t="s">
        <v>72</v>
      </c>
      <c r="B58" s="9" t="s">
        <v>73</v>
      </c>
      <c r="C58" s="39">
        <v>518</v>
      </c>
      <c r="D58" s="39">
        <v>220</v>
      </c>
      <c r="E58" s="39">
        <v>0</v>
      </c>
      <c r="F58" s="19">
        <v>307383719</v>
      </c>
      <c r="G58" s="19">
        <v>37528608</v>
      </c>
      <c r="H58" s="19">
        <v>3952329</v>
      </c>
      <c r="I58" s="19">
        <v>0</v>
      </c>
      <c r="J58" s="19">
        <v>3315700</v>
      </c>
      <c r="K58" s="19"/>
      <c r="L58" s="19">
        <v>2914671</v>
      </c>
      <c r="M58" s="19">
        <v>4100</v>
      </c>
      <c r="N58" s="19">
        <v>2810766</v>
      </c>
      <c r="O58" s="19">
        <v>865000</v>
      </c>
      <c r="P58" s="19">
        <v>0</v>
      </c>
      <c r="Q58" s="19">
        <v>0</v>
      </c>
      <c r="R58" s="19">
        <v>0</v>
      </c>
    </row>
    <row r="59" spans="1:18" ht="30" customHeight="1" x14ac:dyDescent="0.25">
      <c r="A59" s="43"/>
      <c r="B59" s="6" t="s">
        <v>74</v>
      </c>
      <c r="C59" s="40"/>
      <c r="D59" s="40"/>
      <c r="E59" s="40"/>
      <c r="F59" s="17">
        <v>547332764</v>
      </c>
      <c r="G59" s="17">
        <v>76389958</v>
      </c>
      <c r="H59" s="17">
        <v>3997857</v>
      </c>
      <c r="I59" s="17">
        <v>0</v>
      </c>
      <c r="J59" s="17">
        <v>2278600</v>
      </c>
      <c r="K59" s="17"/>
      <c r="L59" s="17">
        <v>2786409</v>
      </c>
      <c r="M59" s="17">
        <v>4100</v>
      </c>
      <c r="N59" s="17">
        <v>2529037</v>
      </c>
      <c r="O59" s="17">
        <v>865000</v>
      </c>
      <c r="P59" s="17">
        <v>0</v>
      </c>
      <c r="Q59" s="17">
        <v>0</v>
      </c>
      <c r="R59" s="17">
        <v>135468000</v>
      </c>
    </row>
    <row r="60" spans="1:18" s="3" customFormat="1" ht="33" customHeight="1" thickBot="1" x14ac:dyDescent="0.3">
      <c r="A60" s="44"/>
      <c r="B60" s="8" t="s">
        <v>75</v>
      </c>
      <c r="C60" s="41"/>
      <c r="D60" s="41"/>
      <c r="E60" s="41"/>
      <c r="F60" s="18">
        <v>310895331</v>
      </c>
      <c r="G60" s="18">
        <v>37326456</v>
      </c>
      <c r="H60" s="18">
        <v>4262840</v>
      </c>
      <c r="I60" s="18">
        <v>0</v>
      </c>
      <c r="J60" s="18">
        <v>2270000</v>
      </c>
      <c r="K60" s="18"/>
      <c r="L60" s="18">
        <v>2848984</v>
      </c>
      <c r="M60" s="18">
        <v>4100</v>
      </c>
      <c r="N60" s="18">
        <v>2911596</v>
      </c>
      <c r="O60" s="18">
        <v>865000</v>
      </c>
      <c r="P60" s="18">
        <v>0</v>
      </c>
      <c r="Q60" s="18">
        <v>0</v>
      </c>
      <c r="R60" s="18">
        <v>0</v>
      </c>
    </row>
    <row r="61" spans="1:18" s="3" customFormat="1" ht="33.75" customHeight="1" thickBot="1" x14ac:dyDescent="0.3">
      <c r="A61" s="4"/>
      <c r="B61" s="10" t="s">
        <v>25</v>
      </c>
      <c r="C61" s="11" t="s">
        <v>35</v>
      </c>
      <c r="D61" s="11" t="s">
        <v>35</v>
      </c>
      <c r="E61" s="11" t="s">
        <v>35</v>
      </c>
      <c r="F61" s="16">
        <f>SUM(F58:F60)</f>
        <v>1165611814</v>
      </c>
      <c r="G61" s="16">
        <f>SUM(G58:G60)</f>
        <v>151245022</v>
      </c>
      <c r="H61" s="16">
        <f>SUM(H58:H60)</f>
        <v>12213026</v>
      </c>
      <c r="I61" s="16">
        <f>SUM(I58:I60)</f>
        <v>0</v>
      </c>
      <c r="J61" s="16">
        <f>SUM(J58:J60)</f>
        <v>7864300</v>
      </c>
      <c r="K61" s="16"/>
      <c r="L61" s="16">
        <f t="shared" ref="L61:R61" si="20">SUM(L58:L60)</f>
        <v>8550064</v>
      </c>
      <c r="M61" s="16">
        <f t="shared" si="20"/>
        <v>12300</v>
      </c>
      <c r="N61" s="16">
        <f t="shared" si="20"/>
        <v>8251399</v>
      </c>
      <c r="O61" s="16">
        <f t="shared" si="20"/>
        <v>2595000</v>
      </c>
      <c r="P61" s="16">
        <f t="shared" si="20"/>
        <v>0</v>
      </c>
      <c r="Q61" s="16">
        <f t="shared" si="20"/>
        <v>0</v>
      </c>
      <c r="R61" s="16">
        <f t="shared" si="20"/>
        <v>135468000</v>
      </c>
    </row>
    <row r="62" spans="1:18" ht="30" customHeight="1" x14ac:dyDescent="0.25">
      <c r="A62" s="42" t="s">
        <v>76</v>
      </c>
      <c r="B62" s="9" t="s">
        <v>77</v>
      </c>
      <c r="C62" s="39">
        <v>518</v>
      </c>
      <c r="D62" s="39">
        <v>220</v>
      </c>
      <c r="E62" s="39">
        <v>0</v>
      </c>
      <c r="F62" s="19">
        <v>333942605</v>
      </c>
      <c r="G62" s="19">
        <v>41093861</v>
      </c>
      <c r="H62" s="19">
        <v>2930615</v>
      </c>
      <c r="I62" s="19">
        <v>0</v>
      </c>
      <c r="J62" s="19">
        <v>2897900</v>
      </c>
      <c r="K62" s="19"/>
      <c r="L62" s="19">
        <v>2102909</v>
      </c>
      <c r="M62" s="19">
        <v>0</v>
      </c>
      <c r="N62" s="19">
        <v>2740673</v>
      </c>
      <c r="O62" s="19">
        <v>865000</v>
      </c>
      <c r="P62" s="19">
        <v>0</v>
      </c>
      <c r="Q62" s="19">
        <v>0</v>
      </c>
      <c r="R62" s="19">
        <v>0</v>
      </c>
    </row>
    <row r="63" spans="1:18" ht="30" customHeight="1" x14ac:dyDescent="0.25">
      <c r="A63" s="43"/>
      <c r="B63" s="6" t="s">
        <v>78</v>
      </c>
      <c r="C63" s="40"/>
      <c r="D63" s="40"/>
      <c r="E63" s="40"/>
      <c r="F63" s="17">
        <v>332985276</v>
      </c>
      <c r="G63" s="17">
        <v>40543928</v>
      </c>
      <c r="H63" s="17">
        <v>3694330</v>
      </c>
      <c r="I63" s="17">
        <v>0</v>
      </c>
      <c r="J63" s="17">
        <v>988600</v>
      </c>
      <c r="K63" s="17"/>
      <c r="L63" s="17">
        <v>2856870</v>
      </c>
      <c r="M63" s="17">
        <v>0</v>
      </c>
      <c r="N63" s="17">
        <v>4519241</v>
      </c>
      <c r="O63" s="17">
        <v>865000</v>
      </c>
      <c r="P63" s="17">
        <v>0</v>
      </c>
      <c r="Q63" s="17">
        <v>0</v>
      </c>
      <c r="R63" s="17">
        <v>0</v>
      </c>
    </row>
    <row r="64" spans="1:18" s="3" customFormat="1" ht="33" customHeight="1" thickBot="1" x14ac:dyDescent="0.3">
      <c r="A64" s="44"/>
      <c r="B64" s="8" t="s">
        <v>79</v>
      </c>
      <c r="C64" s="41"/>
      <c r="D64" s="41"/>
      <c r="E64" s="41"/>
      <c r="F64" s="18">
        <v>343201805</v>
      </c>
      <c r="G64" s="18">
        <v>45331328</v>
      </c>
      <c r="H64" s="18">
        <v>4612725</v>
      </c>
      <c r="I64" s="18">
        <v>0</v>
      </c>
      <c r="J64" s="18">
        <v>8353800</v>
      </c>
      <c r="K64" s="18"/>
      <c r="L64" s="18">
        <v>3124091</v>
      </c>
      <c r="M64" s="18">
        <v>0</v>
      </c>
      <c r="N64" s="18">
        <v>4913084</v>
      </c>
      <c r="O64" s="18">
        <v>865000</v>
      </c>
      <c r="P64" s="18">
        <v>0</v>
      </c>
      <c r="Q64" s="18">
        <v>0</v>
      </c>
      <c r="R64" s="18">
        <v>0</v>
      </c>
    </row>
    <row r="65" spans="1:18" s="3" customFormat="1" ht="33.75" customHeight="1" thickBot="1" x14ac:dyDescent="0.3">
      <c r="A65" s="4"/>
      <c r="B65" s="10" t="s">
        <v>25</v>
      </c>
      <c r="C65" s="11" t="s">
        <v>35</v>
      </c>
      <c r="D65" s="11" t="s">
        <v>35</v>
      </c>
      <c r="E65" s="11" t="s">
        <v>35</v>
      </c>
      <c r="F65" s="16">
        <f>SUM(F62:F64)</f>
        <v>1010129686</v>
      </c>
      <c r="G65" s="16">
        <f>SUM(G62:G64)</f>
        <v>126969117</v>
      </c>
      <c r="H65" s="16">
        <f>SUM(H62:H64)</f>
        <v>11237670</v>
      </c>
      <c r="I65" s="16">
        <f>SUM(I62:I64)</f>
        <v>0</v>
      </c>
      <c r="J65" s="16">
        <f>SUM(J62:J64)</f>
        <v>12240300</v>
      </c>
      <c r="K65" s="16"/>
      <c r="L65" s="16">
        <f t="shared" ref="L65:R65" si="21">SUM(L62:L64)</f>
        <v>8083870</v>
      </c>
      <c r="M65" s="16">
        <f t="shared" si="21"/>
        <v>0</v>
      </c>
      <c r="N65" s="16">
        <f t="shared" si="21"/>
        <v>12172998</v>
      </c>
      <c r="O65" s="16">
        <f t="shared" si="21"/>
        <v>2595000</v>
      </c>
      <c r="P65" s="16">
        <f t="shared" si="21"/>
        <v>0</v>
      </c>
      <c r="Q65" s="16">
        <f t="shared" si="21"/>
        <v>0</v>
      </c>
      <c r="R65" s="16">
        <f t="shared" si="21"/>
        <v>0</v>
      </c>
    </row>
    <row r="66" spans="1:18" ht="30" customHeight="1" x14ac:dyDescent="0.25">
      <c r="A66" s="36" t="s">
        <v>84</v>
      </c>
      <c r="B66" s="30" t="s">
        <v>81</v>
      </c>
      <c r="C66" s="39">
        <v>516</v>
      </c>
      <c r="D66" s="39">
        <v>218</v>
      </c>
      <c r="E66" s="39">
        <v>0</v>
      </c>
      <c r="F66" s="31">
        <v>337220948</v>
      </c>
      <c r="G66" s="31">
        <v>40504984</v>
      </c>
      <c r="H66" s="31">
        <v>5093833</v>
      </c>
      <c r="I66" s="31">
        <v>0</v>
      </c>
      <c r="J66" s="31">
        <v>2840700</v>
      </c>
      <c r="K66" s="31"/>
      <c r="L66" s="31">
        <v>3230863</v>
      </c>
      <c r="M66" s="31">
        <v>0</v>
      </c>
      <c r="N66" s="31">
        <v>1872378</v>
      </c>
      <c r="O66" s="31">
        <v>865000</v>
      </c>
      <c r="P66" s="31">
        <v>0</v>
      </c>
      <c r="Q66" s="31">
        <v>0</v>
      </c>
      <c r="R66" s="32">
        <v>0</v>
      </c>
    </row>
    <row r="67" spans="1:18" ht="30" customHeight="1" x14ac:dyDescent="0.25">
      <c r="A67" s="37"/>
      <c r="B67" s="6" t="s">
        <v>82</v>
      </c>
      <c r="C67" s="40"/>
      <c r="D67" s="40"/>
      <c r="E67" s="40"/>
      <c r="F67" s="17">
        <v>384393260</v>
      </c>
      <c r="G67" s="17">
        <v>46659305</v>
      </c>
      <c r="H67" s="17">
        <v>3900041</v>
      </c>
      <c r="I67" s="17">
        <v>0</v>
      </c>
      <c r="J67" s="17">
        <v>309000</v>
      </c>
      <c r="K67" s="17"/>
      <c r="L67" s="17">
        <v>2704213</v>
      </c>
      <c r="M67" s="17">
        <v>0</v>
      </c>
      <c r="N67" s="17">
        <v>3165519</v>
      </c>
      <c r="O67" s="17">
        <v>865000</v>
      </c>
      <c r="P67" s="17">
        <v>0</v>
      </c>
      <c r="Q67" s="17">
        <v>0</v>
      </c>
      <c r="R67" s="33">
        <v>0</v>
      </c>
    </row>
    <row r="68" spans="1:18" s="3" customFormat="1" ht="33" customHeight="1" thickBot="1" x14ac:dyDescent="0.3">
      <c r="A68" s="38"/>
      <c r="B68" s="8" t="s">
        <v>83</v>
      </c>
      <c r="C68" s="41"/>
      <c r="D68" s="41"/>
      <c r="E68" s="41"/>
      <c r="F68" s="26">
        <v>529796310</v>
      </c>
      <c r="G68" s="26">
        <v>60692803</v>
      </c>
      <c r="H68" s="26">
        <v>156188370</v>
      </c>
      <c r="I68" s="26">
        <v>0</v>
      </c>
      <c r="J68" s="26">
        <v>921000</v>
      </c>
      <c r="K68" s="18"/>
      <c r="L68" s="18">
        <v>2880676</v>
      </c>
      <c r="M68" s="18">
        <v>0</v>
      </c>
      <c r="N68" s="18">
        <v>1059541</v>
      </c>
      <c r="O68" s="18">
        <v>865000</v>
      </c>
      <c r="P68" s="18">
        <v>0</v>
      </c>
      <c r="Q68" s="18">
        <v>0</v>
      </c>
      <c r="R68" s="34">
        <v>0</v>
      </c>
    </row>
    <row r="69" spans="1:18" s="3" customFormat="1" ht="33.75" customHeight="1" thickBot="1" x14ac:dyDescent="0.3">
      <c r="A69" s="4"/>
      <c r="B69" s="10" t="s">
        <v>25</v>
      </c>
      <c r="C69" s="11" t="s">
        <v>35</v>
      </c>
      <c r="D69" s="11" t="s">
        <v>35</v>
      </c>
      <c r="E69" s="11" t="s">
        <v>35</v>
      </c>
      <c r="F69" s="16">
        <f>SUM(F66:F68)</f>
        <v>1251410518</v>
      </c>
      <c r="G69" s="16">
        <f>SUM(G66:G68)</f>
        <v>147857092</v>
      </c>
      <c r="H69" s="16">
        <f>SUM(H66:H68)</f>
        <v>165182244</v>
      </c>
      <c r="I69" s="16">
        <f>SUM(I66:I68)</f>
        <v>0</v>
      </c>
      <c r="J69" s="16">
        <f>SUM(J66:J68)</f>
        <v>4070700</v>
      </c>
      <c r="K69" s="16"/>
      <c r="L69" s="16">
        <f t="shared" ref="L69:R69" si="22">SUM(L66:L68)</f>
        <v>8815752</v>
      </c>
      <c r="M69" s="16">
        <f t="shared" si="22"/>
        <v>0</v>
      </c>
      <c r="N69" s="16">
        <f t="shared" si="22"/>
        <v>6097438</v>
      </c>
      <c r="O69" s="16">
        <f t="shared" si="22"/>
        <v>2595000</v>
      </c>
      <c r="P69" s="16">
        <f t="shared" si="22"/>
        <v>0</v>
      </c>
      <c r="Q69" s="16">
        <f t="shared" si="22"/>
        <v>0</v>
      </c>
      <c r="R69" s="16">
        <f t="shared" si="22"/>
        <v>0</v>
      </c>
    </row>
    <row r="70" spans="1:18" ht="30" customHeight="1" x14ac:dyDescent="0.25">
      <c r="A70" s="36" t="s">
        <v>85</v>
      </c>
      <c r="B70" s="30" t="s">
        <v>86</v>
      </c>
      <c r="C70" s="39">
        <v>515</v>
      </c>
      <c r="D70" s="39">
        <v>217</v>
      </c>
      <c r="E70" s="39">
        <v>0</v>
      </c>
      <c r="F70" s="31">
        <v>389993598</v>
      </c>
      <c r="G70" s="31">
        <v>49742483</v>
      </c>
      <c r="H70" s="31">
        <v>14977398</v>
      </c>
      <c r="I70" s="31">
        <v>0</v>
      </c>
      <c r="J70" s="31">
        <v>21388100</v>
      </c>
      <c r="K70" s="31"/>
      <c r="L70" s="31">
        <v>2905489</v>
      </c>
      <c r="M70" s="31">
        <v>0</v>
      </c>
      <c r="N70" s="31">
        <v>842240</v>
      </c>
      <c r="O70" s="31">
        <v>865000</v>
      </c>
      <c r="P70" s="31">
        <v>0</v>
      </c>
      <c r="Q70" s="31">
        <v>0</v>
      </c>
      <c r="R70" s="32">
        <v>0</v>
      </c>
    </row>
    <row r="71" spans="1:18" ht="30" customHeight="1" x14ac:dyDescent="0.25">
      <c r="A71" s="37"/>
      <c r="B71" s="6" t="s">
        <v>87</v>
      </c>
      <c r="C71" s="40"/>
      <c r="D71" s="40"/>
      <c r="E71" s="40"/>
      <c r="F71" s="17">
        <v>369362753</v>
      </c>
      <c r="G71" s="17">
        <v>54201967</v>
      </c>
      <c r="H71" s="17">
        <v>782288</v>
      </c>
      <c r="I71" s="17">
        <v>0</v>
      </c>
      <c r="J71" s="17">
        <v>38008700</v>
      </c>
      <c r="K71" s="17"/>
      <c r="L71" s="17">
        <v>639651</v>
      </c>
      <c r="M71" s="17">
        <v>0</v>
      </c>
      <c r="N71" s="17">
        <v>699920</v>
      </c>
      <c r="O71" s="17">
        <v>865000</v>
      </c>
      <c r="P71" s="17">
        <v>0</v>
      </c>
      <c r="Q71" s="17">
        <v>0</v>
      </c>
      <c r="R71" s="33">
        <v>0</v>
      </c>
    </row>
    <row r="72" spans="1:18" s="3" customFormat="1" ht="33" customHeight="1" thickBot="1" x14ac:dyDescent="0.3">
      <c r="A72" s="38"/>
      <c r="B72" s="8" t="s">
        <v>88</v>
      </c>
      <c r="C72" s="41"/>
      <c r="D72" s="41"/>
      <c r="E72" s="41"/>
      <c r="F72" s="26">
        <v>329315514</v>
      </c>
      <c r="G72" s="26">
        <v>39712123</v>
      </c>
      <c r="H72" s="26">
        <v>697989</v>
      </c>
      <c r="I72" s="26">
        <v>0</v>
      </c>
      <c r="J72" s="26">
        <v>1020000</v>
      </c>
      <c r="K72" s="18"/>
      <c r="L72" s="18">
        <v>1267844</v>
      </c>
      <c r="M72" s="18">
        <v>0</v>
      </c>
      <c r="N72" s="18">
        <v>2133658</v>
      </c>
      <c r="O72" s="18">
        <v>865000</v>
      </c>
      <c r="P72" s="18">
        <v>0</v>
      </c>
      <c r="Q72" s="18">
        <v>0</v>
      </c>
      <c r="R72" s="34">
        <v>0</v>
      </c>
    </row>
    <row r="73" spans="1:18" s="3" customFormat="1" ht="33.75" customHeight="1" thickBot="1" x14ac:dyDescent="0.3">
      <c r="A73" s="4"/>
      <c r="B73" s="10" t="s">
        <v>25</v>
      </c>
      <c r="C73" s="11" t="s">
        <v>35</v>
      </c>
      <c r="D73" s="11" t="s">
        <v>35</v>
      </c>
      <c r="E73" s="11" t="s">
        <v>35</v>
      </c>
      <c r="F73" s="16">
        <f>SUM(F70:F72)</f>
        <v>1088671865</v>
      </c>
      <c r="G73" s="16">
        <f>SUM(G70:G72)</f>
        <v>143656573</v>
      </c>
      <c r="H73" s="16">
        <f>SUM(H70:H72)</f>
        <v>16457675</v>
      </c>
      <c r="I73" s="16">
        <f>SUM(I70:I72)</f>
        <v>0</v>
      </c>
      <c r="J73" s="16">
        <f>SUM(J70:J72)</f>
        <v>60416800</v>
      </c>
      <c r="K73" s="16"/>
      <c r="L73" s="16">
        <f t="shared" ref="L73:R73" si="23">SUM(L70:L72)</f>
        <v>4812984</v>
      </c>
      <c r="M73" s="16">
        <f t="shared" si="23"/>
        <v>0</v>
      </c>
      <c r="N73" s="16">
        <f t="shared" si="23"/>
        <v>3675818</v>
      </c>
      <c r="O73" s="16">
        <f t="shared" si="23"/>
        <v>2595000</v>
      </c>
      <c r="P73" s="16">
        <f t="shared" si="23"/>
        <v>0</v>
      </c>
      <c r="Q73" s="16">
        <f t="shared" si="23"/>
        <v>0</v>
      </c>
      <c r="R73" s="16">
        <f t="shared" si="23"/>
        <v>0</v>
      </c>
    </row>
    <row r="74" spans="1:18" ht="30" customHeight="1" x14ac:dyDescent="0.25">
      <c r="A74" s="36" t="s">
        <v>95</v>
      </c>
      <c r="B74" s="30" t="s">
        <v>89</v>
      </c>
      <c r="C74" s="39">
        <v>513</v>
      </c>
      <c r="D74" s="39">
        <v>221</v>
      </c>
      <c r="E74" s="39">
        <v>0</v>
      </c>
      <c r="F74" s="31">
        <v>351407456</v>
      </c>
      <c r="G74" s="31">
        <v>41185997</v>
      </c>
      <c r="H74" s="31">
        <v>4476363</v>
      </c>
      <c r="I74" s="31">
        <v>1606800</v>
      </c>
      <c r="J74" s="31">
        <v>7082300</v>
      </c>
      <c r="K74" s="31"/>
      <c r="L74" s="31">
        <v>2786876</v>
      </c>
      <c r="M74" s="31">
        <v>0</v>
      </c>
      <c r="N74" s="31">
        <v>3577947</v>
      </c>
      <c r="O74" s="31">
        <v>865000</v>
      </c>
      <c r="P74" s="31">
        <v>0</v>
      </c>
      <c r="Q74" s="31">
        <v>0</v>
      </c>
      <c r="R74" s="32">
        <v>162134000</v>
      </c>
    </row>
    <row r="75" spans="1:18" ht="30" customHeight="1" x14ac:dyDescent="0.25">
      <c r="A75" s="37"/>
      <c r="B75" s="6" t="s">
        <v>90</v>
      </c>
      <c r="C75" s="40"/>
      <c r="D75" s="40"/>
      <c r="E75" s="40"/>
      <c r="F75" s="17">
        <v>446434952</v>
      </c>
      <c r="G75" s="17">
        <v>65852980</v>
      </c>
      <c r="H75" s="17">
        <v>3685414</v>
      </c>
      <c r="I75" s="17">
        <v>0</v>
      </c>
      <c r="J75" s="17">
        <v>0</v>
      </c>
      <c r="K75" s="17"/>
      <c r="L75" s="17">
        <v>2517932</v>
      </c>
      <c r="M75" s="17">
        <v>0</v>
      </c>
      <c r="N75" s="17">
        <v>2877258</v>
      </c>
      <c r="O75" s="17">
        <v>865000</v>
      </c>
      <c r="P75" s="17">
        <v>0</v>
      </c>
      <c r="Q75" s="17">
        <v>0</v>
      </c>
      <c r="R75" s="33">
        <v>300000</v>
      </c>
    </row>
    <row r="76" spans="1:18" s="3" customFormat="1" ht="33" customHeight="1" thickBot="1" x14ac:dyDescent="0.3">
      <c r="A76" s="38"/>
      <c r="B76" s="8" t="s">
        <v>91</v>
      </c>
      <c r="C76" s="41"/>
      <c r="D76" s="41"/>
      <c r="E76" s="41"/>
      <c r="F76" s="26">
        <v>352669278</v>
      </c>
      <c r="G76" s="26">
        <v>41056249</v>
      </c>
      <c r="H76" s="26">
        <v>4599410</v>
      </c>
      <c r="I76" s="26">
        <v>0</v>
      </c>
      <c r="J76" s="26">
        <v>4837800</v>
      </c>
      <c r="K76" s="18"/>
      <c r="L76" s="18">
        <v>2508870</v>
      </c>
      <c r="M76" s="18">
        <v>0</v>
      </c>
      <c r="N76" s="18">
        <v>5832766</v>
      </c>
      <c r="O76" s="18">
        <v>865000</v>
      </c>
      <c r="P76" s="18">
        <v>0</v>
      </c>
      <c r="Q76" s="18">
        <v>0</v>
      </c>
      <c r="R76" s="34">
        <v>0</v>
      </c>
    </row>
    <row r="77" spans="1:18" s="3" customFormat="1" ht="33.75" customHeight="1" thickBot="1" x14ac:dyDescent="0.3">
      <c r="A77" s="4"/>
      <c r="B77" s="10" t="s">
        <v>25</v>
      </c>
      <c r="C77" s="11" t="s">
        <v>35</v>
      </c>
      <c r="D77" s="11" t="s">
        <v>35</v>
      </c>
      <c r="E77" s="11" t="s">
        <v>35</v>
      </c>
      <c r="F77" s="16">
        <f>SUM(F74:F76)</f>
        <v>1150511686</v>
      </c>
      <c r="G77" s="16">
        <f>SUM(G74:G76)</f>
        <v>148095226</v>
      </c>
      <c r="H77" s="16">
        <f>SUM(H74:H76)</f>
        <v>12761187</v>
      </c>
      <c r="I77" s="16">
        <f>SUM(I74:I76)</f>
        <v>1606800</v>
      </c>
      <c r="J77" s="16">
        <f>SUM(J74:J76)</f>
        <v>11920100</v>
      </c>
      <c r="K77" s="16"/>
      <c r="L77" s="16">
        <f t="shared" ref="L77:R77" si="24">SUM(L74:L76)</f>
        <v>7813678</v>
      </c>
      <c r="M77" s="16">
        <f t="shared" si="24"/>
        <v>0</v>
      </c>
      <c r="N77" s="16">
        <f t="shared" si="24"/>
        <v>12287971</v>
      </c>
      <c r="O77" s="16">
        <f t="shared" si="24"/>
        <v>2595000</v>
      </c>
      <c r="P77" s="16">
        <f t="shared" si="24"/>
        <v>0</v>
      </c>
      <c r="Q77" s="16">
        <f t="shared" si="24"/>
        <v>0</v>
      </c>
      <c r="R77" s="16">
        <f t="shared" si="24"/>
        <v>162434000</v>
      </c>
    </row>
    <row r="78" spans="1:18" ht="30" customHeight="1" x14ac:dyDescent="0.25">
      <c r="A78" s="36" t="s">
        <v>96</v>
      </c>
      <c r="B78" s="30" t="s">
        <v>92</v>
      </c>
      <c r="C78" s="39">
        <v>499</v>
      </c>
      <c r="D78" s="39">
        <v>220</v>
      </c>
      <c r="E78" s="39">
        <v>0</v>
      </c>
      <c r="F78" s="31">
        <v>430259914</v>
      </c>
      <c r="G78" s="31">
        <v>54355384</v>
      </c>
      <c r="H78" s="31">
        <v>3226664</v>
      </c>
      <c r="I78" s="31">
        <v>0</v>
      </c>
      <c r="J78" s="31">
        <v>2458400</v>
      </c>
      <c r="K78" s="31"/>
      <c r="L78" s="31">
        <v>1954154</v>
      </c>
      <c r="M78" s="31">
        <v>0</v>
      </c>
      <c r="N78" s="31">
        <v>3174159</v>
      </c>
      <c r="O78" s="31">
        <v>865000</v>
      </c>
      <c r="P78" s="31">
        <v>0</v>
      </c>
      <c r="Q78" s="31">
        <v>0</v>
      </c>
      <c r="R78" s="32">
        <v>0</v>
      </c>
    </row>
    <row r="79" spans="1:18" ht="30" customHeight="1" x14ac:dyDescent="0.25">
      <c r="A79" s="37"/>
      <c r="B79" s="6" t="s">
        <v>93</v>
      </c>
      <c r="C79" s="40"/>
      <c r="D79" s="40"/>
      <c r="E79" s="40"/>
      <c r="F79" s="17">
        <v>435882069</v>
      </c>
      <c r="G79" s="17">
        <v>54355384</v>
      </c>
      <c r="H79" s="17">
        <v>6398992</v>
      </c>
      <c r="I79" s="17">
        <v>0</v>
      </c>
      <c r="J79" s="17">
        <v>2142900</v>
      </c>
      <c r="K79" s="17"/>
      <c r="L79" s="17">
        <v>2655349</v>
      </c>
      <c r="M79" s="17">
        <v>0</v>
      </c>
      <c r="N79" s="17">
        <v>7688452</v>
      </c>
      <c r="O79" s="17">
        <v>865000</v>
      </c>
      <c r="P79" s="17">
        <v>0</v>
      </c>
      <c r="Q79" s="17">
        <v>0</v>
      </c>
      <c r="R79" s="33">
        <v>0</v>
      </c>
    </row>
    <row r="80" spans="1:18" s="3" customFormat="1" ht="33" customHeight="1" thickBot="1" x14ac:dyDescent="0.3">
      <c r="A80" s="38"/>
      <c r="B80" s="8" t="s">
        <v>94</v>
      </c>
      <c r="C80" s="41"/>
      <c r="D80" s="41"/>
      <c r="E80" s="41"/>
      <c r="F80" s="26">
        <v>435772069</v>
      </c>
      <c r="G80" s="26">
        <v>54355384</v>
      </c>
      <c r="H80" s="26">
        <v>6205510</v>
      </c>
      <c r="I80" s="26">
        <v>0</v>
      </c>
      <c r="J80" s="26">
        <v>4079820</v>
      </c>
      <c r="K80" s="18"/>
      <c r="L80" s="18">
        <v>2721259</v>
      </c>
      <c r="M80" s="18">
        <v>0</v>
      </c>
      <c r="N80" s="18">
        <v>5104883</v>
      </c>
      <c r="O80" s="18">
        <v>865000</v>
      </c>
      <c r="P80" s="18">
        <v>0</v>
      </c>
      <c r="Q80" s="18">
        <v>0</v>
      </c>
      <c r="R80" s="34">
        <v>0</v>
      </c>
    </row>
    <row r="81" spans="1:18" s="3" customFormat="1" ht="33.75" customHeight="1" thickBot="1" x14ac:dyDescent="0.3">
      <c r="A81" s="4"/>
      <c r="B81" s="10" t="s">
        <v>25</v>
      </c>
      <c r="C81" s="11" t="s">
        <v>35</v>
      </c>
      <c r="D81" s="11" t="s">
        <v>35</v>
      </c>
      <c r="E81" s="11" t="s">
        <v>35</v>
      </c>
      <c r="F81" s="16">
        <f>SUM(F78:F80)</f>
        <v>1301914052</v>
      </c>
      <c r="G81" s="16">
        <f>SUM(G78:G80)</f>
        <v>163066152</v>
      </c>
      <c r="H81" s="16">
        <f>SUM(H78:H80)</f>
        <v>15831166</v>
      </c>
      <c r="I81" s="16">
        <f>SUM(I78:I80)</f>
        <v>0</v>
      </c>
      <c r="J81" s="16">
        <f>SUM(J78:J80)</f>
        <v>8681120</v>
      </c>
      <c r="K81" s="16"/>
      <c r="L81" s="16">
        <f t="shared" ref="L81:R81" si="25">SUM(L78:L80)</f>
        <v>7330762</v>
      </c>
      <c r="M81" s="16">
        <f t="shared" si="25"/>
        <v>0</v>
      </c>
      <c r="N81" s="16">
        <f t="shared" si="25"/>
        <v>15967494</v>
      </c>
      <c r="O81" s="16">
        <f t="shared" si="25"/>
        <v>2595000</v>
      </c>
      <c r="P81" s="16">
        <f t="shared" si="25"/>
        <v>0</v>
      </c>
      <c r="Q81" s="16">
        <f t="shared" si="25"/>
        <v>0</v>
      </c>
      <c r="R81" s="16">
        <f t="shared" si="25"/>
        <v>0</v>
      </c>
    </row>
    <row r="82" spans="1:18" ht="30" customHeight="1" x14ac:dyDescent="0.25">
      <c r="A82" s="36" t="s">
        <v>97</v>
      </c>
      <c r="B82" s="30" t="s">
        <v>98</v>
      </c>
      <c r="C82" s="39">
        <v>499</v>
      </c>
      <c r="D82" s="39">
        <v>221</v>
      </c>
      <c r="E82" s="39">
        <v>0</v>
      </c>
      <c r="F82" s="31">
        <v>435231069</v>
      </c>
      <c r="G82" s="31">
        <v>54355384</v>
      </c>
      <c r="H82" s="31">
        <v>6186509</v>
      </c>
      <c r="I82" s="31">
        <v>0</v>
      </c>
      <c r="J82" s="31">
        <v>1339400</v>
      </c>
      <c r="K82" s="31"/>
      <c r="L82" s="31">
        <v>2468078</v>
      </c>
      <c r="M82" s="31">
        <v>0</v>
      </c>
      <c r="N82" s="31">
        <v>3596464</v>
      </c>
      <c r="O82" s="31">
        <v>865000</v>
      </c>
      <c r="P82" s="31">
        <v>0</v>
      </c>
      <c r="Q82" s="31">
        <v>0</v>
      </c>
      <c r="R82" s="32">
        <v>0</v>
      </c>
    </row>
    <row r="83" spans="1:18" ht="30" customHeight="1" x14ac:dyDescent="0.25">
      <c r="A83" s="37"/>
      <c r="B83" s="6" t="s">
        <v>99</v>
      </c>
      <c r="C83" s="40"/>
      <c r="D83" s="40"/>
      <c r="E83" s="40"/>
      <c r="F83" s="17">
        <v>435703269</v>
      </c>
      <c r="G83" s="17">
        <v>54355384</v>
      </c>
      <c r="H83" s="17">
        <v>7169151</v>
      </c>
      <c r="I83" s="17">
        <v>0</v>
      </c>
      <c r="J83" s="17">
        <v>0</v>
      </c>
      <c r="K83" s="17"/>
      <c r="L83" s="17">
        <v>2589706</v>
      </c>
      <c r="M83" s="17">
        <v>0</v>
      </c>
      <c r="N83" s="17">
        <v>2061250</v>
      </c>
      <c r="O83" s="17">
        <v>865000</v>
      </c>
      <c r="P83" s="17">
        <v>0</v>
      </c>
      <c r="Q83" s="17">
        <v>0</v>
      </c>
      <c r="R83" s="33">
        <v>0</v>
      </c>
    </row>
    <row r="84" spans="1:18" s="3" customFormat="1" ht="33" customHeight="1" thickBot="1" x14ac:dyDescent="0.3">
      <c r="A84" s="38"/>
      <c r="B84" s="8" t="s">
        <v>100</v>
      </c>
      <c r="C84" s="41"/>
      <c r="D84" s="41"/>
      <c r="E84" s="41"/>
      <c r="F84" s="26">
        <v>435983269</v>
      </c>
      <c r="G84" s="26">
        <v>54355384</v>
      </c>
      <c r="H84" s="26">
        <v>161135400</v>
      </c>
      <c r="I84" s="26">
        <v>0</v>
      </c>
      <c r="J84" s="26">
        <v>6886500</v>
      </c>
      <c r="K84" s="18"/>
      <c r="L84" s="18">
        <v>2766800</v>
      </c>
      <c r="M84" s="18">
        <v>0</v>
      </c>
      <c r="N84" s="18">
        <v>1331656</v>
      </c>
      <c r="O84" s="18">
        <v>865000</v>
      </c>
      <c r="P84" s="18">
        <v>0</v>
      </c>
      <c r="Q84" s="18">
        <v>0</v>
      </c>
      <c r="R84" s="34">
        <v>0</v>
      </c>
    </row>
    <row r="85" spans="1:18" s="3" customFormat="1" ht="33.75" customHeight="1" thickBot="1" x14ac:dyDescent="0.3">
      <c r="A85" s="4"/>
      <c r="B85" s="10" t="s">
        <v>25</v>
      </c>
      <c r="C85" s="11" t="s">
        <v>35</v>
      </c>
      <c r="D85" s="11" t="s">
        <v>35</v>
      </c>
      <c r="E85" s="11" t="s">
        <v>35</v>
      </c>
      <c r="F85" s="16">
        <f>SUM(F82:F84)</f>
        <v>1306917607</v>
      </c>
      <c r="G85" s="16">
        <f>SUM(G82:G84)</f>
        <v>163066152</v>
      </c>
      <c r="H85" s="16">
        <f>SUM(H82:H84)</f>
        <v>174491060</v>
      </c>
      <c r="I85" s="16">
        <f>SUM(I82:I84)</f>
        <v>0</v>
      </c>
      <c r="J85" s="16">
        <f>SUM(J82:J84)</f>
        <v>8225900</v>
      </c>
      <c r="K85" s="16"/>
      <c r="L85" s="16">
        <f t="shared" ref="L85:R85" si="26">SUM(L82:L84)</f>
        <v>7824584</v>
      </c>
      <c r="M85" s="16">
        <f t="shared" si="26"/>
        <v>0</v>
      </c>
      <c r="N85" s="16">
        <f t="shared" si="26"/>
        <v>6989370</v>
      </c>
      <c r="O85" s="16">
        <f t="shared" si="26"/>
        <v>2595000</v>
      </c>
      <c r="P85" s="16">
        <f t="shared" si="26"/>
        <v>0</v>
      </c>
      <c r="Q85" s="16">
        <f t="shared" si="26"/>
        <v>0</v>
      </c>
      <c r="R85" s="16">
        <f t="shared" si="26"/>
        <v>0</v>
      </c>
    </row>
    <row r="86" spans="1:18" ht="30" customHeight="1" x14ac:dyDescent="0.25">
      <c r="A86" s="36" t="s">
        <v>102</v>
      </c>
      <c r="B86" s="30" t="s">
        <v>103</v>
      </c>
      <c r="C86" s="39">
        <v>508</v>
      </c>
      <c r="D86" s="39">
        <v>221</v>
      </c>
      <c r="E86" s="39">
        <v>1</v>
      </c>
      <c r="F86" s="31">
        <v>436783390</v>
      </c>
      <c r="G86" s="31">
        <v>54355384</v>
      </c>
      <c r="H86" s="31">
        <v>4624879</v>
      </c>
      <c r="I86" s="31">
        <v>0</v>
      </c>
      <c r="J86" s="31">
        <v>5895440</v>
      </c>
      <c r="K86" s="31"/>
      <c r="L86" s="31">
        <v>2496216</v>
      </c>
      <c r="M86" s="31">
        <v>0</v>
      </c>
      <c r="N86" s="31">
        <v>2011582</v>
      </c>
      <c r="O86" s="19">
        <v>865000</v>
      </c>
      <c r="P86" s="31">
        <v>1726400</v>
      </c>
      <c r="Q86" s="31">
        <v>0</v>
      </c>
      <c r="R86" s="32">
        <v>0</v>
      </c>
    </row>
    <row r="87" spans="1:18" ht="30" customHeight="1" x14ac:dyDescent="0.25">
      <c r="A87" s="37"/>
      <c r="B87" s="6" t="s">
        <v>104</v>
      </c>
      <c r="C87" s="40"/>
      <c r="D87" s="40"/>
      <c r="E87" s="40"/>
      <c r="F87" s="17">
        <v>442899052</v>
      </c>
      <c r="G87" s="17">
        <v>54355384</v>
      </c>
      <c r="H87" s="17">
        <v>535736</v>
      </c>
      <c r="I87" s="17">
        <v>0</v>
      </c>
      <c r="J87" s="17">
        <v>49653040</v>
      </c>
      <c r="K87" s="17"/>
      <c r="L87" s="17">
        <v>582921</v>
      </c>
      <c r="M87" s="17">
        <v>0</v>
      </c>
      <c r="N87" s="17">
        <v>449566</v>
      </c>
      <c r="O87" s="17">
        <v>865000</v>
      </c>
      <c r="P87" s="17">
        <v>0</v>
      </c>
      <c r="Q87" s="17">
        <v>0</v>
      </c>
      <c r="R87" s="33">
        <v>0</v>
      </c>
    </row>
    <row r="88" spans="1:18" s="3" customFormat="1" ht="33" customHeight="1" thickBot="1" x14ac:dyDescent="0.3">
      <c r="A88" s="38"/>
      <c r="B88" s="8" t="s">
        <v>105</v>
      </c>
      <c r="C88" s="41"/>
      <c r="D88" s="41"/>
      <c r="E88" s="41"/>
      <c r="F88" s="26">
        <v>444790728</v>
      </c>
      <c r="G88" s="26">
        <v>55293928</v>
      </c>
      <c r="H88" s="26">
        <v>543244</v>
      </c>
      <c r="I88" s="26">
        <v>0</v>
      </c>
      <c r="J88" s="26">
        <v>6502200</v>
      </c>
      <c r="K88" s="18"/>
      <c r="L88" s="18">
        <v>1114860</v>
      </c>
      <c r="M88" s="18">
        <v>0</v>
      </c>
      <c r="N88" s="18">
        <v>3384103</v>
      </c>
      <c r="O88" s="18">
        <v>865000</v>
      </c>
      <c r="P88" s="18">
        <v>0</v>
      </c>
      <c r="Q88" s="18">
        <v>0</v>
      </c>
      <c r="R88" s="34">
        <v>0</v>
      </c>
    </row>
    <row r="89" spans="1:18" s="3" customFormat="1" ht="33.75" customHeight="1" thickBot="1" x14ac:dyDescent="0.3">
      <c r="A89" s="4"/>
      <c r="B89" s="10" t="s">
        <v>25</v>
      </c>
      <c r="C89" s="11" t="s">
        <v>35</v>
      </c>
      <c r="D89" s="11" t="s">
        <v>35</v>
      </c>
      <c r="E89" s="11" t="s">
        <v>35</v>
      </c>
      <c r="F89" s="16">
        <f>SUM(F86:F88)</f>
        <v>1324473170</v>
      </c>
      <c r="G89" s="16">
        <f>SUM(G86:G88)</f>
        <v>164004696</v>
      </c>
      <c r="H89" s="16">
        <f>SUM(H86:H88)</f>
        <v>5703859</v>
      </c>
      <c r="I89" s="16">
        <f>SUM(I86:I88)</f>
        <v>0</v>
      </c>
      <c r="J89" s="16">
        <f>SUM(J86:J88)</f>
        <v>62050680</v>
      </c>
      <c r="K89" s="16"/>
      <c r="L89" s="16">
        <f t="shared" ref="L89:R89" si="27">SUM(L86:L88)</f>
        <v>4193997</v>
      </c>
      <c r="M89" s="16">
        <f t="shared" si="27"/>
        <v>0</v>
      </c>
      <c r="N89" s="16">
        <f t="shared" si="27"/>
        <v>5845251</v>
      </c>
      <c r="O89" s="16">
        <f t="shared" si="27"/>
        <v>2595000</v>
      </c>
      <c r="P89" s="16">
        <f t="shared" si="27"/>
        <v>1726400</v>
      </c>
      <c r="Q89" s="16">
        <f t="shared" si="27"/>
        <v>0</v>
      </c>
      <c r="R89" s="16">
        <f t="shared" si="27"/>
        <v>0</v>
      </c>
    </row>
    <row r="90" spans="1:18" ht="30" customHeight="1" x14ac:dyDescent="0.25">
      <c r="A90" s="36" t="s">
        <v>106</v>
      </c>
      <c r="B90" s="30" t="s">
        <v>107</v>
      </c>
      <c r="C90" s="39">
        <v>513</v>
      </c>
      <c r="D90" s="39">
        <v>224</v>
      </c>
      <c r="E90" s="39">
        <v>1</v>
      </c>
      <c r="F90" s="31">
        <v>443632908</v>
      </c>
      <c r="G90" s="31">
        <v>55293928</v>
      </c>
      <c r="H90" s="31">
        <v>7301574</v>
      </c>
      <c r="I90" s="31">
        <v>0</v>
      </c>
      <c r="J90" s="31">
        <v>7070000</v>
      </c>
      <c r="K90" s="31"/>
      <c r="L90" s="31">
        <v>2857373</v>
      </c>
      <c r="M90" s="31">
        <v>0</v>
      </c>
      <c r="N90" s="31">
        <v>4112680</v>
      </c>
      <c r="O90" s="19">
        <v>875000</v>
      </c>
      <c r="P90" s="31">
        <v>0</v>
      </c>
      <c r="Q90" s="31">
        <v>0</v>
      </c>
      <c r="R90" s="32">
        <v>0</v>
      </c>
    </row>
    <row r="91" spans="1:18" ht="30" customHeight="1" x14ac:dyDescent="0.25">
      <c r="A91" s="37"/>
      <c r="B91" s="6" t="s">
        <v>108</v>
      </c>
      <c r="C91" s="40"/>
      <c r="D91" s="40"/>
      <c r="E91" s="40"/>
      <c r="F91" s="17">
        <v>444308908</v>
      </c>
      <c r="G91" s="17">
        <v>55293928</v>
      </c>
      <c r="H91" s="17">
        <v>5110760</v>
      </c>
      <c r="I91" s="17">
        <v>0</v>
      </c>
      <c r="J91" s="17">
        <v>4620400</v>
      </c>
      <c r="K91" s="17"/>
      <c r="L91" s="17">
        <v>2530865</v>
      </c>
      <c r="M91" s="17">
        <v>0</v>
      </c>
      <c r="N91" s="17">
        <v>3401118</v>
      </c>
      <c r="O91" s="17">
        <v>875000</v>
      </c>
      <c r="P91" s="17">
        <v>0</v>
      </c>
      <c r="Q91" s="17">
        <v>0</v>
      </c>
      <c r="R91" s="33">
        <v>241253000</v>
      </c>
    </row>
    <row r="92" spans="1:18" s="3" customFormat="1" ht="33" customHeight="1" thickBot="1" x14ac:dyDescent="0.3">
      <c r="A92" s="38"/>
      <c r="B92" s="8" t="s">
        <v>109</v>
      </c>
      <c r="C92" s="41"/>
      <c r="D92" s="41"/>
      <c r="E92" s="41"/>
      <c r="F92" s="26">
        <v>444653572</v>
      </c>
      <c r="G92" s="26">
        <v>55293928</v>
      </c>
      <c r="H92" s="26">
        <v>6632407</v>
      </c>
      <c r="I92" s="26">
        <v>0</v>
      </c>
      <c r="J92" s="26">
        <v>0</v>
      </c>
      <c r="K92" s="18"/>
      <c r="L92" s="18">
        <v>2695167</v>
      </c>
      <c r="M92" s="18">
        <v>0</v>
      </c>
      <c r="N92" s="18">
        <v>6107099</v>
      </c>
      <c r="O92" s="18">
        <v>875000</v>
      </c>
      <c r="P92" s="18">
        <v>0</v>
      </c>
      <c r="Q92" s="18">
        <v>0</v>
      </c>
      <c r="R92" s="34">
        <v>0</v>
      </c>
    </row>
    <row r="93" spans="1:18" s="3" customFormat="1" ht="33.75" customHeight="1" thickBot="1" x14ac:dyDescent="0.3">
      <c r="A93" s="4"/>
      <c r="B93" s="10" t="s">
        <v>25</v>
      </c>
      <c r="C93" s="11" t="s">
        <v>35</v>
      </c>
      <c r="D93" s="11" t="s">
        <v>35</v>
      </c>
      <c r="E93" s="11" t="s">
        <v>35</v>
      </c>
      <c r="F93" s="16">
        <f>SUM(F90:F92)</f>
        <v>1332595388</v>
      </c>
      <c r="G93" s="16">
        <f>SUM(G90:G92)</f>
        <v>165881784</v>
      </c>
      <c r="H93" s="16">
        <f>SUM(H90:H92)</f>
        <v>19044741</v>
      </c>
      <c r="I93" s="16">
        <f>SUM(I90:I92)</f>
        <v>0</v>
      </c>
      <c r="J93" s="16">
        <f>SUM(J90:J92)</f>
        <v>11690400</v>
      </c>
      <c r="K93" s="16"/>
      <c r="L93" s="16">
        <f t="shared" ref="L93:R93" si="28">SUM(L90:L92)</f>
        <v>8083405</v>
      </c>
      <c r="M93" s="16">
        <f t="shared" si="28"/>
        <v>0</v>
      </c>
      <c r="N93" s="16">
        <f t="shared" si="28"/>
        <v>13620897</v>
      </c>
      <c r="O93" s="16">
        <f t="shared" si="28"/>
        <v>2625000</v>
      </c>
      <c r="P93" s="16">
        <f t="shared" si="28"/>
        <v>0</v>
      </c>
      <c r="Q93" s="16">
        <f t="shared" si="28"/>
        <v>0</v>
      </c>
      <c r="R93" s="16">
        <f t="shared" si="28"/>
        <v>241253000</v>
      </c>
    </row>
    <row r="94" spans="1:18" ht="30" customHeight="1" x14ac:dyDescent="0.25">
      <c r="A94" s="36" t="s">
        <v>110</v>
      </c>
      <c r="B94" s="30" t="s">
        <v>111</v>
      </c>
      <c r="C94" s="39">
        <v>514</v>
      </c>
      <c r="D94" s="39">
        <v>223</v>
      </c>
      <c r="E94" s="39">
        <v>1</v>
      </c>
      <c r="F94" s="31">
        <v>536138843</v>
      </c>
      <c r="G94" s="31">
        <v>66631939</v>
      </c>
      <c r="H94" s="31">
        <v>4409040</v>
      </c>
      <c r="I94" s="31">
        <v>0</v>
      </c>
      <c r="J94" s="31">
        <v>6961300</v>
      </c>
      <c r="K94" s="31"/>
      <c r="L94" s="31">
        <v>2044317</v>
      </c>
      <c r="M94" s="31">
        <v>0</v>
      </c>
      <c r="N94" s="31">
        <v>4785417</v>
      </c>
      <c r="O94" s="31">
        <v>875000</v>
      </c>
      <c r="P94" s="31">
        <v>0</v>
      </c>
      <c r="Q94" s="31">
        <v>0</v>
      </c>
      <c r="R94" s="32">
        <v>0</v>
      </c>
    </row>
    <row r="95" spans="1:18" ht="30" customHeight="1" x14ac:dyDescent="0.25">
      <c r="A95" s="37"/>
      <c r="B95" s="6" t="s">
        <v>112</v>
      </c>
      <c r="C95" s="40"/>
      <c r="D95" s="40"/>
      <c r="E95" s="40"/>
      <c r="F95" s="17">
        <v>536225543</v>
      </c>
      <c r="G95" s="17">
        <v>66631939</v>
      </c>
      <c r="H95" s="17">
        <v>7371859</v>
      </c>
      <c r="I95" s="17">
        <v>0</v>
      </c>
      <c r="J95" s="17">
        <v>0</v>
      </c>
      <c r="K95" s="17"/>
      <c r="L95" s="17">
        <v>2724727</v>
      </c>
      <c r="M95" s="17">
        <v>0</v>
      </c>
      <c r="N95" s="17">
        <v>10802582</v>
      </c>
      <c r="O95" s="17">
        <v>875000</v>
      </c>
      <c r="P95" s="17">
        <v>0</v>
      </c>
      <c r="Q95" s="17">
        <v>0</v>
      </c>
      <c r="R95" s="33">
        <v>0</v>
      </c>
    </row>
    <row r="96" spans="1:18" s="3" customFormat="1" ht="33" customHeight="1" thickBot="1" x14ac:dyDescent="0.3">
      <c r="A96" s="38"/>
      <c r="B96" s="8" t="s">
        <v>113</v>
      </c>
      <c r="C96" s="41"/>
      <c r="D96" s="41"/>
      <c r="E96" s="41"/>
      <c r="F96" s="26">
        <v>535440714</v>
      </c>
      <c r="G96" s="26">
        <v>66631939</v>
      </c>
      <c r="H96" s="26">
        <v>7085687</v>
      </c>
      <c r="I96" s="26">
        <v>0</v>
      </c>
      <c r="J96" s="26">
        <v>3087800</v>
      </c>
      <c r="K96" s="18"/>
      <c r="L96" s="18">
        <v>2719778</v>
      </c>
      <c r="M96" s="18">
        <v>0</v>
      </c>
      <c r="N96" s="18">
        <v>2719778</v>
      </c>
      <c r="O96" s="18">
        <v>885000</v>
      </c>
      <c r="P96" s="18">
        <v>0</v>
      </c>
      <c r="Q96" s="18">
        <v>0</v>
      </c>
      <c r="R96" s="34">
        <v>0</v>
      </c>
    </row>
    <row r="97" spans="1:18" s="3" customFormat="1" ht="33.75" customHeight="1" thickBot="1" x14ac:dyDescent="0.3">
      <c r="A97" s="4"/>
      <c r="B97" s="10" t="s">
        <v>25</v>
      </c>
      <c r="C97" s="11" t="s">
        <v>35</v>
      </c>
      <c r="D97" s="11" t="s">
        <v>35</v>
      </c>
      <c r="E97" s="11" t="s">
        <v>35</v>
      </c>
      <c r="F97" s="16">
        <f>SUM(F94:F96)</f>
        <v>1607805100</v>
      </c>
      <c r="G97" s="16">
        <f>SUM(G94:G96)</f>
        <v>199895817</v>
      </c>
      <c r="H97" s="16">
        <f>SUM(H94:H96)</f>
        <v>18866586</v>
      </c>
      <c r="I97" s="16">
        <f>SUM(I94:I96)</f>
        <v>0</v>
      </c>
      <c r="J97" s="16">
        <f>SUM(J94:J96)</f>
        <v>10049100</v>
      </c>
      <c r="K97" s="16"/>
      <c r="L97" s="16">
        <f t="shared" ref="L97:R97" si="29">SUM(L94:L96)</f>
        <v>7488822</v>
      </c>
      <c r="M97" s="16">
        <f t="shared" si="29"/>
        <v>0</v>
      </c>
      <c r="N97" s="16">
        <f t="shared" si="29"/>
        <v>18307777</v>
      </c>
      <c r="O97" s="16">
        <f t="shared" si="29"/>
        <v>2635000</v>
      </c>
      <c r="P97" s="16">
        <f t="shared" si="29"/>
        <v>0</v>
      </c>
      <c r="Q97" s="16">
        <f t="shared" si="29"/>
        <v>0</v>
      </c>
      <c r="R97" s="16">
        <f t="shared" si="29"/>
        <v>0</v>
      </c>
    </row>
    <row r="98" spans="1:18" ht="30" customHeight="1" x14ac:dyDescent="0.25">
      <c r="A98" s="36" t="s">
        <v>114</v>
      </c>
      <c r="B98" s="30" t="s">
        <v>115</v>
      </c>
      <c r="C98" s="39">
        <v>513</v>
      </c>
      <c r="D98" s="39">
        <v>224</v>
      </c>
      <c r="E98" s="39">
        <v>1</v>
      </c>
      <c r="F98" s="31">
        <v>537018714</v>
      </c>
      <c r="G98" s="35">
        <v>65593639</v>
      </c>
      <c r="H98" s="31">
        <v>7838528</v>
      </c>
      <c r="I98" s="31">
        <v>0</v>
      </c>
      <c r="J98" s="31">
        <v>3599600</v>
      </c>
      <c r="K98" s="31"/>
      <c r="L98" s="31">
        <v>2742351</v>
      </c>
      <c r="M98" s="31">
        <v>0</v>
      </c>
      <c r="N98" s="31">
        <v>5464257</v>
      </c>
      <c r="O98" s="31">
        <v>885000</v>
      </c>
      <c r="P98" s="31">
        <v>0</v>
      </c>
      <c r="Q98" s="31">
        <v>0</v>
      </c>
      <c r="R98" s="32">
        <v>0</v>
      </c>
    </row>
    <row r="99" spans="1:18" ht="30" customHeight="1" x14ac:dyDescent="0.25">
      <c r="A99" s="37"/>
      <c r="B99" s="6" t="s">
        <v>116</v>
      </c>
      <c r="C99" s="40"/>
      <c r="D99" s="40"/>
      <c r="E99" s="40"/>
      <c r="F99" s="17">
        <v>534582114</v>
      </c>
      <c r="G99" s="17">
        <v>65593639</v>
      </c>
      <c r="H99" s="17">
        <v>5971834</v>
      </c>
      <c r="I99" s="17">
        <v>0</v>
      </c>
      <c r="J99" s="17">
        <v>0</v>
      </c>
      <c r="K99" s="17"/>
      <c r="L99" s="17">
        <v>2229433</v>
      </c>
      <c r="M99" s="17">
        <v>0</v>
      </c>
      <c r="N99" s="17">
        <v>2846757</v>
      </c>
      <c r="O99" s="17">
        <v>885000</v>
      </c>
      <c r="P99" s="17">
        <v>0</v>
      </c>
      <c r="Q99" s="17">
        <v>0</v>
      </c>
      <c r="R99" s="33">
        <v>0</v>
      </c>
    </row>
    <row r="100" spans="1:18" s="3" customFormat="1" ht="33" customHeight="1" thickBot="1" x14ac:dyDescent="0.3">
      <c r="A100" s="38"/>
      <c r="B100" s="8" t="s">
        <v>117</v>
      </c>
      <c r="C100" s="41"/>
      <c r="D100" s="41"/>
      <c r="E100" s="41"/>
      <c r="F100" s="26">
        <v>534597114</v>
      </c>
      <c r="G100" s="19">
        <v>65593639</v>
      </c>
      <c r="H100" s="26">
        <v>184062331</v>
      </c>
      <c r="I100" s="26">
        <v>0</v>
      </c>
      <c r="J100" s="26">
        <v>2536800</v>
      </c>
      <c r="K100" s="18"/>
      <c r="L100" s="18">
        <v>2803211</v>
      </c>
      <c r="M100" s="18">
        <v>0</v>
      </c>
      <c r="N100" s="18">
        <v>2271649</v>
      </c>
      <c r="O100" s="18">
        <v>885000</v>
      </c>
      <c r="P100" s="18">
        <v>0</v>
      </c>
      <c r="Q100" s="18">
        <v>0</v>
      </c>
      <c r="R100" s="34">
        <v>0</v>
      </c>
    </row>
    <row r="101" spans="1:18" s="3" customFormat="1" ht="33.75" customHeight="1" thickBot="1" x14ac:dyDescent="0.3">
      <c r="A101" s="4"/>
      <c r="B101" s="10" t="s">
        <v>25</v>
      </c>
      <c r="C101" s="11" t="s">
        <v>35</v>
      </c>
      <c r="D101" s="11" t="s">
        <v>35</v>
      </c>
      <c r="E101" s="11" t="s">
        <v>35</v>
      </c>
      <c r="F101" s="16">
        <f>SUM(F98:F100)</f>
        <v>1606197942</v>
      </c>
      <c r="G101" s="16">
        <f>SUM(G98:G100)</f>
        <v>196780917</v>
      </c>
      <c r="H101" s="16">
        <f>SUM(H98:H100)</f>
        <v>197872693</v>
      </c>
      <c r="I101" s="16">
        <f>SUM(I98:I100)</f>
        <v>0</v>
      </c>
      <c r="J101" s="16">
        <f>SUM(J98:J100)</f>
        <v>6136400</v>
      </c>
      <c r="K101" s="16"/>
      <c r="L101" s="16">
        <f t="shared" ref="L101:R101" si="30">SUM(L98:L100)</f>
        <v>7774995</v>
      </c>
      <c r="M101" s="16">
        <f t="shared" si="30"/>
        <v>0</v>
      </c>
      <c r="N101" s="16">
        <f t="shared" si="30"/>
        <v>10582663</v>
      </c>
      <c r="O101" s="16">
        <f t="shared" si="30"/>
        <v>2655000</v>
      </c>
      <c r="P101" s="16">
        <f t="shared" si="30"/>
        <v>0</v>
      </c>
      <c r="Q101" s="16">
        <f t="shared" si="30"/>
        <v>0</v>
      </c>
      <c r="R101" s="16">
        <f t="shared" si="30"/>
        <v>0</v>
      </c>
    </row>
    <row r="102" spans="1:18" ht="30" customHeight="1" x14ac:dyDescent="0.25">
      <c r="A102" s="36" t="s">
        <v>118</v>
      </c>
      <c r="B102" s="30" t="s">
        <v>119</v>
      </c>
      <c r="C102" s="39">
        <v>505</v>
      </c>
      <c r="D102" s="39">
        <v>222</v>
      </c>
      <c r="E102" s="39">
        <v>1</v>
      </c>
      <c r="F102" s="31">
        <v>529309343</v>
      </c>
      <c r="G102" s="31">
        <v>65593639</v>
      </c>
      <c r="H102" s="31">
        <v>18694971</v>
      </c>
      <c r="I102" s="31">
        <v>0</v>
      </c>
      <c r="J102" s="31">
        <v>7805381</v>
      </c>
      <c r="K102" s="31"/>
      <c r="L102" s="31">
        <v>2657240</v>
      </c>
      <c r="M102" s="31">
        <v>0</v>
      </c>
      <c r="N102" s="31">
        <v>1087768</v>
      </c>
      <c r="O102" s="19">
        <v>885000</v>
      </c>
      <c r="P102" s="31">
        <v>0</v>
      </c>
      <c r="Q102" s="31">
        <v>0</v>
      </c>
      <c r="R102" s="32">
        <v>0</v>
      </c>
    </row>
    <row r="103" spans="1:18" ht="30" customHeight="1" x14ac:dyDescent="0.25">
      <c r="A103" s="37"/>
      <c r="B103" s="6" t="s">
        <v>120</v>
      </c>
      <c r="C103" s="40"/>
      <c r="D103" s="40"/>
      <c r="E103" s="40"/>
      <c r="F103" s="17">
        <v>535212076</v>
      </c>
      <c r="G103" s="17">
        <v>67498639</v>
      </c>
      <c r="H103" s="17">
        <v>1065950</v>
      </c>
      <c r="I103" s="17">
        <v>0</v>
      </c>
      <c r="J103" s="17">
        <v>60423045</v>
      </c>
      <c r="K103" s="17"/>
      <c r="L103" s="17">
        <v>578549</v>
      </c>
      <c r="M103" s="17">
        <v>0</v>
      </c>
      <c r="N103" s="17">
        <v>777579</v>
      </c>
      <c r="O103" s="17">
        <v>885000</v>
      </c>
      <c r="P103" s="17">
        <v>0</v>
      </c>
      <c r="Q103" s="17">
        <v>0</v>
      </c>
      <c r="R103" s="33">
        <v>0</v>
      </c>
    </row>
    <row r="104" spans="1:18" s="3" customFormat="1" ht="33" customHeight="1" thickBot="1" x14ac:dyDescent="0.3">
      <c r="A104" s="38"/>
      <c r="B104" s="8" t="s">
        <v>121</v>
      </c>
      <c r="C104" s="41"/>
      <c r="D104" s="41"/>
      <c r="E104" s="41"/>
      <c r="F104" s="26">
        <v>527275714</v>
      </c>
      <c r="G104" s="26">
        <v>67463939</v>
      </c>
      <c r="H104" s="26">
        <v>2042756</v>
      </c>
      <c r="I104" s="26">
        <v>0</v>
      </c>
      <c r="J104" s="26">
        <v>4397100</v>
      </c>
      <c r="K104" s="18"/>
      <c r="L104" s="18">
        <v>1321994</v>
      </c>
      <c r="M104" s="18">
        <v>0</v>
      </c>
      <c r="N104" s="18">
        <v>2956742</v>
      </c>
      <c r="O104" s="18">
        <v>1110000</v>
      </c>
      <c r="P104" s="18">
        <v>0</v>
      </c>
      <c r="Q104" s="18">
        <v>0</v>
      </c>
      <c r="R104" s="34">
        <v>0</v>
      </c>
    </row>
    <row r="105" spans="1:18" s="3" customFormat="1" ht="33.75" customHeight="1" thickBot="1" x14ac:dyDescent="0.3">
      <c r="A105" s="4"/>
      <c r="B105" s="10" t="s">
        <v>25</v>
      </c>
      <c r="C105" s="11" t="s">
        <v>35</v>
      </c>
      <c r="D105" s="11" t="s">
        <v>35</v>
      </c>
      <c r="E105" s="11" t="s">
        <v>35</v>
      </c>
      <c r="F105" s="16">
        <f>SUM(F102:F104)</f>
        <v>1591797133</v>
      </c>
      <c r="G105" s="16">
        <f>SUM(G102:G104)</f>
        <v>200556217</v>
      </c>
      <c r="H105" s="16">
        <f>SUM(H102:H104)</f>
        <v>21803677</v>
      </c>
      <c r="I105" s="16">
        <f>SUM(I102:I104)</f>
        <v>0</v>
      </c>
      <c r="J105" s="16">
        <f>SUM(J102:J104)</f>
        <v>72625526</v>
      </c>
      <c r="K105" s="16"/>
      <c r="L105" s="16">
        <f t="shared" ref="L105:R105" si="31">SUM(L102:L104)</f>
        <v>4557783</v>
      </c>
      <c r="M105" s="16">
        <f t="shared" si="31"/>
        <v>0</v>
      </c>
      <c r="N105" s="16">
        <f t="shared" si="31"/>
        <v>4822089</v>
      </c>
      <c r="O105" s="16">
        <f t="shared" si="31"/>
        <v>2880000</v>
      </c>
      <c r="P105" s="16">
        <f t="shared" si="31"/>
        <v>0</v>
      </c>
      <c r="Q105" s="16">
        <f t="shared" si="31"/>
        <v>0</v>
      </c>
      <c r="R105" s="16">
        <f t="shared" si="31"/>
        <v>0</v>
      </c>
    </row>
    <row r="106" spans="1:18" ht="30" customHeight="1" x14ac:dyDescent="0.25">
      <c r="A106" s="36" t="s">
        <v>122</v>
      </c>
      <c r="B106" s="30" t="s">
        <v>123</v>
      </c>
      <c r="C106" s="39">
        <v>500</v>
      </c>
      <c r="D106" s="39">
        <v>224</v>
      </c>
      <c r="E106" s="39">
        <v>1</v>
      </c>
      <c r="F106" s="31">
        <v>527864404</v>
      </c>
      <c r="G106" s="31">
        <v>67463939</v>
      </c>
      <c r="H106" s="31">
        <v>7900331</v>
      </c>
      <c r="I106" s="31">
        <v>0</v>
      </c>
      <c r="J106" s="31">
        <v>4895226</v>
      </c>
      <c r="K106" s="31"/>
      <c r="L106" s="31">
        <v>3007890</v>
      </c>
      <c r="M106" s="31">
        <v>0</v>
      </c>
      <c r="N106" s="31">
        <v>4822825</v>
      </c>
      <c r="O106" s="19">
        <v>1110000</v>
      </c>
      <c r="P106" s="31">
        <v>0</v>
      </c>
      <c r="Q106" s="31">
        <v>0</v>
      </c>
      <c r="R106" s="32">
        <v>0</v>
      </c>
    </row>
    <row r="107" spans="1:18" ht="30" customHeight="1" x14ac:dyDescent="0.25">
      <c r="A107" s="37"/>
      <c r="B107" s="6" t="s">
        <v>124</v>
      </c>
      <c r="C107" s="40"/>
      <c r="D107" s="40"/>
      <c r="E107" s="40"/>
      <c r="F107" s="17">
        <v>528675829</v>
      </c>
      <c r="G107" s="17">
        <v>66320800</v>
      </c>
      <c r="H107" s="17">
        <v>5363894</v>
      </c>
      <c r="I107" s="17">
        <v>0</v>
      </c>
      <c r="J107" s="17">
        <v>1700600</v>
      </c>
      <c r="K107" s="17"/>
      <c r="L107" s="17">
        <v>2527701</v>
      </c>
      <c r="M107" s="17">
        <v>0</v>
      </c>
      <c r="N107" s="17">
        <v>3595597</v>
      </c>
      <c r="O107" s="17">
        <v>1110000</v>
      </c>
      <c r="P107" s="17">
        <v>0</v>
      </c>
      <c r="Q107" s="17">
        <v>0</v>
      </c>
      <c r="R107" s="33">
        <v>297574870</v>
      </c>
    </row>
    <row r="108" spans="1:18" s="3" customFormat="1" ht="33" customHeight="1" thickBot="1" x14ac:dyDescent="0.3">
      <c r="A108" s="38"/>
      <c r="B108" s="8" t="s">
        <v>125</v>
      </c>
      <c r="C108" s="41"/>
      <c r="D108" s="41"/>
      <c r="E108" s="41"/>
      <c r="F108" s="26">
        <v>528279444</v>
      </c>
      <c r="G108" s="26">
        <v>66320800</v>
      </c>
      <c r="H108" s="26">
        <v>7603726</v>
      </c>
      <c r="I108" s="26">
        <v>0</v>
      </c>
      <c r="J108" s="26">
        <v>1676400</v>
      </c>
      <c r="K108" s="18"/>
      <c r="L108" s="18">
        <v>2739622</v>
      </c>
      <c r="M108" s="18">
        <v>0</v>
      </c>
      <c r="N108" s="18">
        <v>5572732</v>
      </c>
      <c r="O108" s="18">
        <v>1110000</v>
      </c>
      <c r="P108" s="18">
        <v>0</v>
      </c>
      <c r="Q108" s="18">
        <v>0</v>
      </c>
      <c r="R108" s="34">
        <v>0</v>
      </c>
    </row>
    <row r="109" spans="1:18" s="3" customFormat="1" ht="33.75" customHeight="1" thickBot="1" x14ac:dyDescent="0.3">
      <c r="A109" s="4"/>
      <c r="B109" s="10" t="s">
        <v>25</v>
      </c>
      <c r="C109" s="11" t="s">
        <v>35</v>
      </c>
      <c r="D109" s="11" t="s">
        <v>35</v>
      </c>
      <c r="E109" s="11" t="s">
        <v>35</v>
      </c>
      <c r="F109" s="16">
        <f>SUM(F106:F108)</f>
        <v>1584819677</v>
      </c>
      <c r="G109" s="16">
        <f>SUM(G106:G108)</f>
        <v>200105539</v>
      </c>
      <c r="H109" s="16">
        <f>SUM(H106:H108)</f>
        <v>20867951</v>
      </c>
      <c r="I109" s="16">
        <f>SUM(I106:I108)</f>
        <v>0</v>
      </c>
      <c r="J109" s="16">
        <f>SUM(J106:J108)</f>
        <v>8272226</v>
      </c>
      <c r="K109" s="16"/>
      <c r="L109" s="16">
        <f t="shared" ref="L109:R109" si="32">SUM(L106:L108)</f>
        <v>8275213</v>
      </c>
      <c r="M109" s="16">
        <f t="shared" si="32"/>
        <v>0</v>
      </c>
      <c r="N109" s="16">
        <f t="shared" si="32"/>
        <v>13991154</v>
      </c>
      <c r="O109" s="16">
        <f t="shared" si="32"/>
        <v>3330000</v>
      </c>
      <c r="P109" s="16">
        <f t="shared" si="32"/>
        <v>0</v>
      </c>
      <c r="Q109" s="16">
        <f t="shared" si="32"/>
        <v>0</v>
      </c>
      <c r="R109" s="16">
        <f t="shared" si="32"/>
        <v>297574870</v>
      </c>
    </row>
  </sheetData>
  <mergeCells count="106">
    <mergeCell ref="A94:A96"/>
    <mergeCell ref="C94:C96"/>
    <mergeCell ref="D94:D96"/>
    <mergeCell ref="E94:E96"/>
    <mergeCell ref="C66:C68"/>
    <mergeCell ref="D66:D68"/>
    <mergeCell ref="E66:E68"/>
    <mergeCell ref="A26:A28"/>
    <mergeCell ref="C26:C28"/>
    <mergeCell ref="A22:A24"/>
    <mergeCell ref="D22:D24"/>
    <mergeCell ref="D38:D40"/>
    <mergeCell ref="A30:A32"/>
    <mergeCell ref="A34:A36"/>
    <mergeCell ref="A38:A40"/>
    <mergeCell ref="C34:C36"/>
    <mergeCell ref="D34:D36"/>
    <mergeCell ref="B2:S2"/>
    <mergeCell ref="A6:A8"/>
    <mergeCell ref="A10:A12"/>
    <mergeCell ref="A14:A16"/>
    <mergeCell ref="A18:A20"/>
    <mergeCell ref="C4:E4"/>
    <mergeCell ref="C6:C8"/>
    <mergeCell ref="D6:D8"/>
    <mergeCell ref="E6:E8"/>
    <mergeCell ref="C10:C12"/>
    <mergeCell ref="D10:D12"/>
    <mergeCell ref="E10:E12"/>
    <mergeCell ref="E14:E16"/>
    <mergeCell ref="D18:D20"/>
    <mergeCell ref="E18:E20"/>
    <mergeCell ref="C14:C16"/>
    <mergeCell ref="D14:D16"/>
    <mergeCell ref="E22:E24"/>
    <mergeCell ref="C18:C20"/>
    <mergeCell ref="C22:C24"/>
    <mergeCell ref="E30:E32"/>
    <mergeCell ref="A82:A84"/>
    <mergeCell ref="C82:C84"/>
    <mergeCell ref="D82:D84"/>
    <mergeCell ref="E82:E84"/>
    <mergeCell ref="E38:E40"/>
    <mergeCell ref="C38:C40"/>
    <mergeCell ref="A54:A56"/>
    <mergeCell ref="C54:C56"/>
    <mergeCell ref="D54:D56"/>
    <mergeCell ref="E54:E56"/>
    <mergeCell ref="E42:E44"/>
    <mergeCell ref="D50:D52"/>
    <mergeCell ref="E34:E36"/>
    <mergeCell ref="D26:D28"/>
    <mergeCell ref="E26:E28"/>
    <mergeCell ref="C30:C32"/>
    <mergeCell ref="D30:D32"/>
    <mergeCell ref="A42:A44"/>
    <mergeCell ref="C42:C44"/>
    <mergeCell ref="D42:D44"/>
    <mergeCell ref="D46:D48"/>
    <mergeCell ref="E46:E48"/>
    <mergeCell ref="A50:A52"/>
    <mergeCell ref="A90:A92"/>
    <mergeCell ref="C90:C92"/>
    <mergeCell ref="D90:D92"/>
    <mergeCell ref="E90:E92"/>
    <mergeCell ref="C50:C52"/>
    <mergeCell ref="A46:A48"/>
    <mergeCell ref="C46:C48"/>
    <mergeCell ref="A70:A72"/>
    <mergeCell ref="C70:C72"/>
    <mergeCell ref="D70:D72"/>
    <mergeCell ref="E70:E72"/>
    <mergeCell ref="A58:A60"/>
    <mergeCell ref="C58:C60"/>
    <mergeCell ref="D58:D60"/>
    <mergeCell ref="E58:E60"/>
    <mergeCell ref="A66:A68"/>
    <mergeCell ref="A62:A64"/>
    <mergeCell ref="C62:C64"/>
    <mergeCell ref="D62:D64"/>
    <mergeCell ref="E62:E64"/>
    <mergeCell ref="A86:A88"/>
    <mergeCell ref="A106:A108"/>
    <mergeCell ref="C106:C108"/>
    <mergeCell ref="D106:D108"/>
    <mergeCell ref="E106:E108"/>
    <mergeCell ref="A102:A104"/>
    <mergeCell ref="C102:C104"/>
    <mergeCell ref="D102:D104"/>
    <mergeCell ref="E102:E104"/>
    <mergeCell ref="E50:E52"/>
    <mergeCell ref="C86:C88"/>
    <mergeCell ref="D86:D88"/>
    <mergeCell ref="E86:E88"/>
    <mergeCell ref="A74:A76"/>
    <mergeCell ref="C74:C76"/>
    <mergeCell ref="D74:D76"/>
    <mergeCell ref="E74:E76"/>
    <mergeCell ref="A78:A80"/>
    <mergeCell ref="C78:C80"/>
    <mergeCell ref="D78:D80"/>
    <mergeCell ref="E78:E80"/>
    <mergeCell ref="A98:A100"/>
    <mergeCell ref="C98:C100"/>
    <mergeCell ref="D98:D100"/>
    <mergeCell ref="E98:E100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2026-01-15T09:32:18Z</dcterms:modified>
</cp:coreProperties>
</file>